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stafina\Desktop\"/>
    </mc:Choice>
  </mc:AlternateContent>
  <bookViews>
    <workbookView xWindow="0" yWindow="0" windowWidth="19200" windowHeight="11595"/>
  </bookViews>
  <sheets>
    <sheet name="2018-19" sheetId="2" r:id="rId1"/>
  </sheets>
  <calcPr calcId="152511"/>
</workbook>
</file>

<file path=xl/calcChain.xml><?xml version="1.0" encoding="utf-8"?>
<calcChain xmlns="http://schemas.openxmlformats.org/spreadsheetml/2006/main">
  <c r="E54" i="2" l="1"/>
  <c r="E49" i="2"/>
  <c r="D49" i="2"/>
  <c r="D43" i="2"/>
  <c r="E43" i="2"/>
  <c r="E39" i="2"/>
  <c r="E76" i="2"/>
  <c r="E108" i="2"/>
  <c r="D39" i="2"/>
  <c r="E34" i="2"/>
  <c r="E88" i="2"/>
  <c r="E96" i="2"/>
  <c r="E87" i="2"/>
  <c r="E30" i="2"/>
  <c r="E105" i="2"/>
  <c r="E85" i="2"/>
</calcChain>
</file>

<file path=xl/sharedStrings.xml><?xml version="1.0" encoding="utf-8"?>
<sst xmlns="http://schemas.openxmlformats.org/spreadsheetml/2006/main" count="787" uniqueCount="203">
  <si>
    <t>Наименование мероприятий и видов работ</t>
  </si>
  <si>
    <t>сентябрь</t>
  </si>
  <si>
    <t>октябрь</t>
  </si>
  <si>
    <t>август</t>
  </si>
  <si>
    <t>Промывка водопроводных сетей</t>
  </si>
  <si>
    <t>№№  п/п</t>
  </si>
  <si>
    <t>Количе-ство</t>
  </si>
  <si>
    <t>Ед. изме-рения</t>
  </si>
  <si>
    <t>Исполнитель</t>
  </si>
  <si>
    <t>Сроки исполнения</t>
  </si>
  <si>
    <t>май</t>
  </si>
  <si>
    <t>июнь</t>
  </si>
  <si>
    <t>июль</t>
  </si>
  <si>
    <t>16-31</t>
  </si>
  <si>
    <t>Отметка о вып. работ</t>
  </si>
  <si>
    <t>1-15</t>
  </si>
  <si>
    <t>16-30</t>
  </si>
  <si>
    <t>шт.</t>
  </si>
  <si>
    <t>объект</t>
  </si>
  <si>
    <t>м.п.</t>
  </si>
  <si>
    <t>км</t>
  </si>
  <si>
    <t>м</t>
  </si>
  <si>
    <t>-</t>
  </si>
  <si>
    <t>Восстановление дорожного покрытия и благоустройство</t>
  </si>
  <si>
    <t>1. Организационные мероприятия</t>
  </si>
  <si>
    <t>1.1.</t>
  </si>
  <si>
    <t>1.2.</t>
  </si>
  <si>
    <t>1.3.</t>
  </si>
  <si>
    <t>1.4.</t>
  </si>
  <si>
    <t xml:space="preserve">1.5. </t>
  </si>
  <si>
    <t>1.6.</t>
  </si>
  <si>
    <t>II. Технические мероприятия</t>
  </si>
  <si>
    <t xml:space="preserve">       1. УМП "Лобненская Теплосеть"</t>
  </si>
  <si>
    <t>2.1.1.</t>
  </si>
  <si>
    <t>v</t>
  </si>
  <si>
    <t>2.1.2.</t>
  </si>
  <si>
    <t>2.1.3.</t>
  </si>
  <si>
    <t>2.1.4.</t>
  </si>
  <si>
    <t>2.1.5.</t>
  </si>
  <si>
    <t>2.1.6.</t>
  </si>
  <si>
    <t>2.1.7.</t>
  </si>
  <si>
    <t>УМП "Лобненская Теплосеть"</t>
  </si>
  <si>
    <t>Итого:</t>
  </si>
  <si>
    <t>Стоимость работ, тыс.руб.</t>
  </si>
  <si>
    <t>2.2.1.</t>
  </si>
  <si>
    <t>2.2.3.</t>
  </si>
  <si>
    <t>Ремонт и замена задвижек на уличных и магистральных сетях</t>
  </si>
  <si>
    <t>ООО "Лобненский Водоканал"</t>
  </si>
  <si>
    <t>IV. Создание аварийного запаса технических материальных средств.</t>
  </si>
  <si>
    <t>III. Мероприятия по энергосбережнию и повышению энергетической эффективности</t>
  </si>
  <si>
    <t>Содержание в исправном состоянии автотранспорта и спецмашин, текущий и капитальный ремонт техники</t>
  </si>
  <si>
    <t xml:space="preserve">           2. ООО "Лобненский Водоканал"</t>
  </si>
  <si>
    <t>Выполнение работ по подготовке к осенне-зимнему периоду ведомственных объектов ЖКХ, жилищного фонда управляющих организаций, ТСЖ, объектов социальной сферы по планам и графикам подразделений, предприятий и организаций.</t>
  </si>
  <si>
    <t>Руководители предприятий, УО,ТСЖ, управлений и комитетов соц.сферы</t>
  </si>
  <si>
    <t>V. Подготовка коммунальной и инженерной техники, используемой аварийно-восстановительными службами.</t>
  </si>
  <si>
    <t>Руководители УО,ТСЖ, ЖЭК, учреждений соц.сферы</t>
  </si>
  <si>
    <t>Проведение весеннего осмотра состояния жилищного фонда и объектов социальной сферы, уточнение планов текущего и капитального ремонтов</t>
  </si>
  <si>
    <t>Создание комиссии по проведению гидравлических испытаний тепловых и водопроводных сетей</t>
  </si>
  <si>
    <t>Проведение ежемесячных совещаний по подготовке к осенне-зимнему периоду</t>
  </si>
  <si>
    <t>Представление в Министерство  жилищно-коммунального хозяйства Московской области сведений по форме федерального статистического наблюдения № 1-ЖКХ(зима) срочная.</t>
  </si>
  <si>
    <t>2.2.4.</t>
  </si>
  <si>
    <t>Ремонт водопроводных колодцев</t>
  </si>
  <si>
    <r>
      <t>м</t>
    </r>
    <r>
      <rPr>
        <sz val="11"/>
        <rFont val="Arial Cyr"/>
        <charset val="204"/>
      </rPr>
      <t>²</t>
    </r>
  </si>
  <si>
    <t>Ремонт и замена водоразборных колонок по микрорайонам</t>
  </si>
  <si>
    <t>Ремонт и замена пожарных гидрантов по микрорайонам</t>
  </si>
  <si>
    <t>ед.</t>
  </si>
  <si>
    <t>Ремонт канализационных колодцев</t>
  </si>
  <si>
    <t>Механическая прочистка с промывкой водой канализационных сетей</t>
  </si>
  <si>
    <t>2.5</t>
  </si>
  <si>
    <t xml:space="preserve">К О М П Л Е К С Н Ы Й        П Л А Н </t>
  </si>
  <si>
    <t xml:space="preserve">ВСЕГО по ЖКХ </t>
  </si>
  <si>
    <t>3.1.1</t>
  </si>
  <si>
    <t>4.1.1</t>
  </si>
  <si>
    <t>4.1.2</t>
  </si>
  <si>
    <t>5.1.1</t>
  </si>
  <si>
    <t xml:space="preserve">           5.  Другие управляющие организации, ТСЖ, ПЖЭК, учреждения социальной сферы</t>
  </si>
  <si>
    <t>домов</t>
  </si>
  <si>
    <t>Технический осмотр, мелкий ремонт систем отопления жилых домов</t>
  </si>
  <si>
    <t>Промывка, опрессовка систем отопления жилых домов, техническое обслуживание запорной арматуры, автоматики ИТП, насосов</t>
  </si>
  <si>
    <t>Технический осмотр, мелкий ремонт, техническое обслуживание систем  водоснабжения жилых домов</t>
  </si>
  <si>
    <t>Технический осмотр, мелкий ремонт, техническое обслуживание электротехнических систем жилых домов</t>
  </si>
  <si>
    <t>Прочистка  вентяляционных каналов, ремонт продухов</t>
  </si>
  <si>
    <t>Ремонт отмосток (локальный)</t>
  </si>
  <si>
    <t>Выполнение работ по  "внешнему контуру" (замена стелок, ремонт входных дверей, др.)</t>
  </si>
  <si>
    <t xml:space="preserve">Проведение оперативных совещаний в Администрации города и на предприятиях ЖКХ </t>
  </si>
  <si>
    <t>Управление ЖКХ  и благоустройства Администрации города</t>
  </si>
  <si>
    <t>Управление ЖКХ  и благоустройства Администрации города, руководители предприятий и учреждений</t>
  </si>
  <si>
    <t>Управление ЖКХ и благоустройства Администрации города</t>
  </si>
  <si>
    <t>2.1.8.</t>
  </si>
  <si>
    <t>2.1.9.</t>
  </si>
  <si>
    <t>2.1.10.</t>
  </si>
  <si>
    <t>2.1.11.</t>
  </si>
  <si>
    <t>2.1.12.</t>
  </si>
  <si>
    <t>2.2.2.</t>
  </si>
  <si>
    <t>2.2.5.</t>
  </si>
  <si>
    <t>2.2.6.</t>
  </si>
  <si>
    <t>2.2.7.</t>
  </si>
  <si>
    <t>2.2.8.</t>
  </si>
  <si>
    <t>2.2.9.</t>
  </si>
  <si>
    <t>2.2.10.</t>
  </si>
  <si>
    <t>2.2.11.</t>
  </si>
  <si>
    <t>2.2.12.</t>
  </si>
  <si>
    <t>2.2.13.</t>
  </si>
  <si>
    <t>2.2.14.</t>
  </si>
  <si>
    <r>
      <t xml:space="preserve">ед. </t>
    </r>
    <r>
      <rPr>
        <sz val="9"/>
        <rFont val="Times New Roman"/>
        <family val="1"/>
        <charset val="204"/>
      </rPr>
      <t>оборудования</t>
    </r>
  </si>
  <si>
    <t>2.2.15.</t>
  </si>
  <si>
    <t>ед. оборудования</t>
  </si>
  <si>
    <t>2.2.17.</t>
  </si>
  <si>
    <t>2.2.16.</t>
  </si>
  <si>
    <t>2.2.18.</t>
  </si>
  <si>
    <t>2.3.1.</t>
  </si>
  <si>
    <t>2.3.2.</t>
  </si>
  <si>
    <t>2.3.3.</t>
  </si>
  <si>
    <t>Управляяющие организации</t>
  </si>
  <si>
    <t>По энергосервис-ным контрактам</t>
  </si>
  <si>
    <t>Оснащение жилых домов общедомовыми приборами учета теплоэнергии</t>
  </si>
  <si>
    <t>Локальный ремонт кровель</t>
  </si>
  <si>
    <t>Локальный ремонт межпанельных швов</t>
  </si>
  <si>
    <t>Ремонт цоколей, фасадов, крылец, входных групп</t>
  </si>
  <si>
    <t>2.4.1.</t>
  </si>
  <si>
    <t>2.4.2.</t>
  </si>
  <si>
    <t>2.4.3.</t>
  </si>
  <si>
    <t>2.4.4.</t>
  </si>
  <si>
    <t>2.4.5.</t>
  </si>
  <si>
    <t>2.4.6.</t>
  </si>
  <si>
    <t>2.4.7.</t>
  </si>
  <si>
    <t>2.4.8.</t>
  </si>
  <si>
    <t>2.4.9.</t>
  </si>
  <si>
    <t>2.4.10.</t>
  </si>
  <si>
    <t>Замена подогревателя 5 Гкал/час в котельной №1 РТС"Лобня"</t>
  </si>
  <si>
    <r>
      <t xml:space="preserve">Капитальный ремонт водопроводных сетей с заменой трубопроводов,    </t>
    </r>
    <r>
      <rPr>
        <i/>
        <sz val="11"/>
        <rFont val="Times New Roman"/>
        <family val="1"/>
        <charset val="204"/>
      </rPr>
      <t>ВСЕГО</t>
    </r>
    <r>
      <rPr>
        <b/>
        <i/>
        <sz val="11"/>
        <rFont val="Times New Roman"/>
        <family val="1"/>
        <charset val="204"/>
      </rPr>
      <t>:</t>
    </r>
  </si>
  <si>
    <r>
      <rPr>
        <sz val="11"/>
        <rFont val="Times New Roman"/>
        <family val="1"/>
        <charset val="204"/>
      </rPr>
      <t>в том числе:</t>
    </r>
    <r>
      <rPr>
        <i/>
        <sz val="11"/>
        <rFont val="Times New Roman"/>
        <family val="1"/>
        <charset val="204"/>
      </rPr>
      <t xml:space="preserve">
мкр."Центральный"</t>
    </r>
  </si>
  <si>
    <t>мкр. "Букино"</t>
  </si>
  <si>
    <t>мкр. "Красная Поляна"</t>
  </si>
  <si>
    <t>мкр. "Восточный"</t>
  </si>
  <si>
    <t>мкр. "Южный"</t>
  </si>
  <si>
    <t xml:space="preserve">мкр. "ВНИИ Кормов" </t>
  </si>
  <si>
    <t>объекты</t>
  </si>
  <si>
    <t>УМП "Лобненская Теплосеть",
 ООО "Лобненский Водоканал",
 МП "Жилкормсервис"</t>
  </si>
  <si>
    <t>2.1.15.</t>
  </si>
  <si>
    <t>2.1.16.</t>
  </si>
  <si>
    <r>
      <t xml:space="preserve">Ремонт  тепло-энергетического   хозяйства завода  </t>
    </r>
    <r>
      <rPr>
        <i/>
        <sz val="11"/>
        <rFont val="Times New Roman"/>
        <family val="1"/>
        <charset val="204"/>
      </rPr>
      <t>ЗАО "ЛЗСФ"</t>
    </r>
  </si>
  <si>
    <r>
      <t xml:space="preserve">Ремонт трубопроводов и запорной арматуры в мкр."Южный" </t>
    </r>
    <r>
      <rPr>
        <i/>
        <sz val="11"/>
        <rFont val="Times New Roman"/>
        <family val="1"/>
        <charset val="204"/>
      </rPr>
      <t>ЗАО"ЛЗСФ"</t>
    </r>
  </si>
  <si>
    <t>ЗАО"ЛЗСФ</t>
  </si>
  <si>
    <r>
      <t xml:space="preserve">
Приложение №1  к 
Постановлению от  </t>
    </r>
    <r>
      <rPr>
        <u/>
        <sz val="12"/>
        <rFont val="Times New Roman"/>
        <family val="1"/>
        <charset val="204"/>
      </rPr>
      <t>25.04.2018г.</t>
    </r>
    <r>
      <rPr>
        <sz val="12"/>
        <rFont val="Times New Roman"/>
        <family val="1"/>
        <charset val="204"/>
      </rPr>
      <t xml:space="preserve">  №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__
                   "УТВЕРЖДАЮ"
Глава  города  Лобня
                                           Е.В.Смышляев</t>
    </r>
  </si>
  <si>
    <t>мероприятий по подготовке объектов жилищно-коммунального и энергетического хозяйства города Лобня
 к осенне-зимнему периоду 2018-2019годов</t>
  </si>
  <si>
    <t>Установка  задвижек Ду250  на всасе сетевых  насосов РТС  " Красная Поляна"</t>
  </si>
  <si>
    <t>Ремонт сетевого насоса марки ЦН-400-105А в котельной РТС "Красная Поляна"</t>
  </si>
  <si>
    <t>ед</t>
  </si>
  <si>
    <t>Замена счетчиков  холодной воды на объектах УМП "Лобненская Теплосеть"</t>
  </si>
  <si>
    <t xml:space="preserve">Создание комиссии по приемке  готовности объектов ЖКХ и социальной сферы к осенне-зимнему периоду 2018-2019 годов </t>
  </si>
  <si>
    <t>Режимно-наладочные работы на основном оборудовании котельных: 
- РТС "Красная Поляна", 
- котельная Научный городок, 25, 
- котельная  по ул. Калинина, 2А</t>
  </si>
  <si>
    <t>Замена трубопроводов  ГВС
ул.Ленина, 6/3  (Ду65 мм, Ду 50 мм)</t>
  </si>
  <si>
    <t>Замена участка теплотрассы отопления и ГВС к ж/дому Текстильная, д.4 
(2 Ду65 мм -60 м,  2Ду50мм - 60м)</t>
  </si>
  <si>
    <t>Замена изоляции участка  трубопровода отопления и ГВС от котельной по ул. Ком.Агапова  в сторону ж/домов по ул. К.Агапова (Ду150мм)</t>
  </si>
  <si>
    <t>Ремонт резервуаров с очисткой стенок и промывкой водой:</t>
  </si>
  <si>
    <t>ВЗУ "Красная Поляна" (новый)</t>
  </si>
  <si>
    <t>ВЗУ "Восточный"</t>
  </si>
  <si>
    <t>ВЗУ "Фрунзе"</t>
  </si>
  <si>
    <t>Замена глубинных насосов на ВЗУ.</t>
  </si>
  <si>
    <t>ВЗУ "Западный" насос №1</t>
  </si>
  <si>
    <t xml:space="preserve">ВЗУ "Красная Поляна" (старый)   </t>
  </si>
  <si>
    <t xml:space="preserve">ВЗУ "Красная Поляна" (новый)   </t>
  </si>
  <si>
    <t>ул.Заречная (в здании ЦТП-17)</t>
  </si>
  <si>
    <t>ул.Чехова д.14Б (насос К45-30)</t>
  </si>
  <si>
    <t>ул.Крупской д.16А (насос К45-30)</t>
  </si>
  <si>
    <t xml:space="preserve">Ремонт технологического оборудования и трубопроводов  в насосных станциях 2-го подъема: </t>
  </si>
  <si>
    <t xml:space="preserve">Ремонт технологического оборудования и трубопроводов в насосных станциях 3-го подъема: </t>
  </si>
  <si>
    <t>ул.Кольцевая д.13А (насосК50-32)</t>
  </si>
  <si>
    <t xml:space="preserve">ул.Букинское шоссе д.26Б </t>
  </si>
  <si>
    <t>здание</t>
  </si>
  <si>
    <t>ул.Крупской д.16А</t>
  </si>
  <si>
    <t xml:space="preserve">Ремонт кап. ремонт и замена задвижек на насосных станциях 2-го  и 3-го подъема </t>
  </si>
  <si>
    <t>Ремонт зданий насосных станций 3-го подъема:</t>
  </si>
  <si>
    <t>Кап. ремонт зданий павильонов над скважинами №1, 2 на ВЗУ "Красная Поляна" (старый)</t>
  </si>
  <si>
    <t>Проверка и измерение параметров электроустановок на ВЗУ и 3-го подъема</t>
  </si>
  <si>
    <t>мкр. "Третий"</t>
  </si>
  <si>
    <t>Кап. ремонт очистных сооружений "ВНИИ Кормов" : блока биологической очистки и теплового узла в производственном здании</t>
  </si>
  <si>
    <t xml:space="preserve">Замена и ремонт насосного оборудования  КНС "Главная", "Москвич", "Больница", "Маяковская", "Мортон", "Шадунца", "Пушкина" </t>
  </si>
  <si>
    <t>Замена и ремонт задвижек  на  КНС "Главная", "Москвич",  "Маяковского", "Больница"</t>
  </si>
  <si>
    <t>Ремонт дробилок на КНС "Главная", "Москвич", "Маяковского", "Красная Поляна" и грабель МГ-1000</t>
  </si>
  <si>
    <t>Ремонт зданий и оборудования КНС "Москвич", Шадунца", "Маяковская", "Спорткомплекс", "Пушкина", Красная поляяна"</t>
  </si>
  <si>
    <t>2.2.19.</t>
  </si>
  <si>
    <t>2.2.20.</t>
  </si>
  <si>
    <t>2.2.21.</t>
  </si>
  <si>
    <t>2.2.22.</t>
  </si>
  <si>
    <t>МП "Жилкомсервис", ООО "ПИК-комфорт", АО "Жилкомсервис", ООО "УК "ЖилСервис"</t>
  </si>
  <si>
    <t xml:space="preserve">            4.  Управляющие организации : МП "Жилкомсервис", ООО "ПИК-Комфорт", АО "Жилкомсервис", ООО "УК"ЖилСервис"</t>
  </si>
  <si>
    <r>
      <t>Кап.ремонт очистных сооружений "Красная поляна" (мощн.1,5</t>
    </r>
    <r>
      <rPr>
        <sz val="10"/>
        <rFont val="Times New Roman"/>
        <family val="1"/>
        <charset val="204"/>
      </rPr>
      <t>тыс.
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/сут.</t>
    </r>
    <r>
      <rPr>
        <sz val="11"/>
        <rFont val="Times New Roman"/>
        <family val="1"/>
        <charset val="204"/>
      </rPr>
      <t>): контактного резервуара и здания аэротенка</t>
    </r>
  </si>
  <si>
    <t>2.2.23.</t>
  </si>
  <si>
    <t>Подготовка и ремонт низковольтных линий
(ВЛ, КЛ-0,4 кВ)</t>
  </si>
  <si>
    <t>воздушные линии</t>
  </si>
  <si>
    <t>кабельные линии</t>
  </si>
  <si>
    <t>АО "МСК Энерго"</t>
  </si>
  <si>
    <t>Подготовка и ремонт высоковольтных линий
(ВЛ, КЛ-6-10 кВ)</t>
  </si>
  <si>
    <t>Подготовка и ремонт трансформаторных подсанций</t>
  </si>
  <si>
    <t xml:space="preserve">
</t>
  </si>
  <si>
    <t>Ремонт (замена пластин)  подогревателя  отопления  в котельной по ул.Калинина, 2А</t>
  </si>
  <si>
    <t xml:space="preserve">Капитальный ремонт котла ПТВМ-30М (станционный №3) в котельной РТС "Лобня" (Букинское шоссе, 4Б) </t>
  </si>
  <si>
    <r>
      <t xml:space="preserve">Замена участка теплотрассы отопления и ГВС от ТК-13 до ТК-18 Научный городок  </t>
    </r>
    <r>
      <rPr>
        <sz val="10"/>
        <rFont val="Times New Roman"/>
        <family val="1"/>
        <charset val="204"/>
      </rPr>
      <t xml:space="preserve"> (Ду100 мм - 240м, Ду150мм -252 м, Ду50мм - 43,2м)</t>
    </r>
  </si>
  <si>
    <r>
      <t xml:space="preserve">Замена  теплотрассы отопления и ГВС от т.2-2 (опуск под дорогу) к ж/дому Окружная,1) </t>
    </r>
    <r>
      <rPr>
        <sz val="10"/>
        <rFont val="Times New Roman"/>
        <family val="1"/>
        <charset val="204"/>
      </rPr>
      <t xml:space="preserve">2 Ду150 мм - 21,6 м, Ду125мм - 21,6 м, Ду100 - 21,6 м </t>
    </r>
  </si>
  <si>
    <t>В рамках плана РЭО</t>
  </si>
  <si>
    <t xml:space="preserve">            3.  АО "МСК 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</si>
</sst>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4" formatCode="#,##0.00&quot;р.&quot;"/>
    <numFmt numFmtId="186" formatCode="#,##0.0"/>
  </numFmts>
  <fonts count="30" x14ac:knownFonts="1">
    <font>
      <sz val="10"/>
      <name val="Arial Cyr"/>
      <charset val="204"/>
    </font>
    <font>
      <b/>
      <sz val="15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u/>
      <sz val="12"/>
      <name val="Times New Roman"/>
      <family val="1"/>
      <charset val="204"/>
    </font>
    <font>
      <i/>
      <sz val="8"/>
      <name val="Arial Cyr"/>
      <charset val="204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Arial Cyr"/>
      <charset val="204"/>
    </font>
    <font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Arial Cyr"/>
      <charset val="204"/>
    </font>
    <font>
      <sz val="12"/>
      <name val="Arial Cyr"/>
      <charset val="204"/>
    </font>
    <font>
      <b/>
      <i/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2"/>
      <name val="Calibri"/>
      <family val="2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/>
    <xf numFmtId="49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8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/>
    <xf numFmtId="0" fontId="16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29" fillId="2" borderId="1" xfId="0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/>
    <xf numFmtId="186" fontId="23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9" fontId="11" fillId="0" borderId="5" xfId="0" applyNumberFormat="1" applyFont="1" applyBorder="1" applyAlignment="1">
      <alignment wrapText="1"/>
    </xf>
    <xf numFmtId="9" fontId="11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18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184" fontId="9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49" fontId="4" fillId="4" borderId="5" xfId="0" applyNumberFormat="1" applyFont="1" applyFill="1" applyBorder="1" applyAlignment="1">
      <alignment horizontal="left" vertical="center" wrapText="1"/>
    </xf>
    <xf numFmtId="49" fontId="4" fillId="4" borderId="6" xfId="0" applyNumberFormat="1" applyFont="1" applyFill="1" applyBorder="1" applyAlignment="1">
      <alignment horizontal="left" vertical="center" wrapText="1"/>
    </xf>
    <xf numFmtId="49" fontId="4" fillId="4" borderId="2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wrapText="1"/>
    </xf>
    <xf numFmtId="0" fontId="16" fillId="0" borderId="6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4" fillId="4" borderId="5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left" vertical="center" wrapText="1"/>
    </xf>
    <xf numFmtId="49" fontId="16" fillId="0" borderId="6" xfId="0" applyNumberFormat="1" applyFont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2"/>
  <sheetViews>
    <sheetView tabSelected="1" view="pageBreakPreview" topLeftCell="A4" zoomScaleNormal="100" zoomScaleSheetLayoutView="100" workbookViewId="0">
      <selection activeCell="B10" sqref="B10:E10"/>
    </sheetView>
  </sheetViews>
  <sheetFormatPr defaultRowHeight="12.75" x14ac:dyDescent="0.2"/>
  <cols>
    <col min="1" max="1" width="7.28515625" customWidth="1"/>
    <col min="2" max="2" width="34.28515625" customWidth="1"/>
    <col min="3" max="3" width="10.140625" customWidth="1"/>
    <col min="4" max="4" width="10" style="11" customWidth="1"/>
    <col min="5" max="5" width="13" style="10" customWidth="1"/>
    <col min="6" max="6" width="17.42578125" customWidth="1"/>
    <col min="7" max="7" width="5.140625" customWidth="1"/>
    <col min="8" max="8" width="5.5703125" customWidth="1"/>
    <col min="9" max="9" width="5.42578125" customWidth="1"/>
    <col min="10" max="10" width="5.85546875" customWidth="1"/>
    <col min="11" max="11" width="5.28515625" customWidth="1"/>
    <col min="12" max="12" width="5.85546875" customWidth="1"/>
    <col min="13" max="14" width="5.42578125" customWidth="1"/>
    <col min="15" max="16" width="5.28515625" customWidth="1"/>
    <col min="17" max="17" width="5.5703125" customWidth="1"/>
    <col min="18" max="18" width="5.7109375" customWidth="1"/>
    <col min="19" max="19" width="7.42578125" customWidth="1"/>
    <col min="20" max="20" width="9.85546875" customWidth="1"/>
  </cols>
  <sheetData>
    <row r="1" spans="1:20" ht="158.25" customHeight="1" x14ac:dyDescent="0.25">
      <c r="G1" s="16"/>
      <c r="H1" s="16"/>
      <c r="I1" s="16"/>
      <c r="M1" s="101" t="s">
        <v>144</v>
      </c>
      <c r="N1" s="101"/>
      <c r="O1" s="101"/>
      <c r="P1" s="101"/>
      <c r="Q1" s="101"/>
      <c r="R1" s="101"/>
      <c r="S1" s="101"/>
    </row>
    <row r="2" spans="1:20" ht="19.5" x14ac:dyDescent="0.3">
      <c r="A2" s="103" t="s">
        <v>69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20" ht="36.75" customHeight="1" x14ac:dyDescent="0.3">
      <c r="A3" s="102" t="s">
        <v>145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</row>
    <row r="4" spans="1:20" ht="15.75" customHeight="1" x14ac:dyDescent="0.3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0" s="1" customFormat="1" ht="24" customHeight="1" x14ac:dyDescent="0.2">
      <c r="A5" s="120" t="s">
        <v>5</v>
      </c>
      <c r="B5" s="133" t="s">
        <v>0</v>
      </c>
      <c r="C5" s="120" t="s">
        <v>7</v>
      </c>
      <c r="D5" s="120" t="s">
        <v>6</v>
      </c>
      <c r="E5" s="134" t="s">
        <v>43</v>
      </c>
      <c r="F5" s="120" t="s">
        <v>8</v>
      </c>
      <c r="G5" s="106" t="s">
        <v>9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07"/>
      <c r="S5" s="120" t="s">
        <v>14</v>
      </c>
      <c r="T5" s="18"/>
    </row>
    <row r="6" spans="1:20" s="1" customFormat="1" ht="24" customHeight="1" x14ac:dyDescent="0.2">
      <c r="A6" s="121"/>
      <c r="B6" s="133"/>
      <c r="C6" s="121"/>
      <c r="D6" s="121"/>
      <c r="E6" s="135"/>
      <c r="F6" s="121"/>
      <c r="G6" s="106" t="s">
        <v>10</v>
      </c>
      <c r="H6" s="107"/>
      <c r="I6" s="106" t="s">
        <v>11</v>
      </c>
      <c r="J6" s="107"/>
      <c r="K6" s="104" t="s">
        <v>12</v>
      </c>
      <c r="L6" s="105"/>
      <c r="M6" s="104" t="s">
        <v>3</v>
      </c>
      <c r="N6" s="105"/>
      <c r="O6" s="104" t="s">
        <v>1</v>
      </c>
      <c r="P6" s="105"/>
      <c r="Q6" s="104" t="s">
        <v>2</v>
      </c>
      <c r="R6" s="105"/>
      <c r="S6" s="121"/>
    </row>
    <row r="7" spans="1:20" s="1" customFormat="1" ht="15.75" customHeight="1" x14ac:dyDescent="0.2">
      <c r="A7" s="122"/>
      <c r="B7" s="133"/>
      <c r="C7" s="122"/>
      <c r="D7" s="122"/>
      <c r="E7" s="136"/>
      <c r="F7" s="122"/>
      <c r="G7" s="20" t="s">
        <v>15</v>
      </c>
      <c r="H7" s="21" t="s">
        <v>13</v>
      </c>
      <c r="I7" s="20" t="s">
        <v>15</v>
      </c>
      <c r="J7" s="21" t="s">
        <v>16</v>
      </c>
      <c r="K7" s="20" t="s">
        <v>15</v>
      </c>
      <c r="L7" s="21" t="s">
        <v>13</v>
      </c>
      <c r="M7" s="20" t="s">
        <v>15</v>
      </c>
      <c r="N7" s="21" t="s">
        <v>13</v>
      </c>
      <c r="O7" s="20" t="s">
        <v>15</v>
      </c>
      <c r="P7" s="21" t="s">
        <v>16</v>
      </c>
      <c r="Q7" s="20" t="s">
        <v>15</v>
      </c>
      <c r="R7" s="21" t="s">
        <v>13</v>
      </c>
      <c r="S7" s="122"/>
    </row>
    <row r="8" spans="1:20" x14ac:dyDescent="0.2">
      <c r="A8" s="2">
        <v>1</v>
      </c>
      <c r="B8" s="2">
        <v>2</v>
      </c>
      <c r="C8" s="2">
        <v>3</v>
      </c>
      <c r="D8" s="12">
        <v>4</v>
      </c>
      <c r="E8" s="14">
        <v>5</v>
      </c>
      <c r="F8" s="2">
        <v>6</v>
      </c>
      <c r="G8" s="3">
        <v>7</v>
      </c>
      <c r="H8" s="3">
        <v>8</v>
      </c>
      <c r="I8" s="3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</row>
    <row r="9" spans="1:20" ht="24" customHeight="1" x14ac:dyDescent="0.35">
      <c r="A9" s="114" t="s">
        <v>24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6"/>
    </row>
    <row r="10" spans="1:20" ht="53.25" customHeight="1" x14ac:dyDescent="0.25">
      <c r="A10" s="23" t="s">
        <v>25</v>
      </c>
      <c r="B10" s="130" t="s">
        <v>56</v>
      </c>
      <c r="C10" s="130"/>
      <c r="D10" s="130"/>
      <c r="E10" s="130"/>
      <c r="F10" s="31" t="s">
        <v>55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4"/>
    </row>
    <row r="11" spans="1:20" ht="36.75" customHeight="1" x14ac:dyDescent="0.25">
      <c r="A11" s="23" t="s">
        <v>26</v>
      </c>
      <c r="B11" s="130" t="s">
        <v>150</v>
      </c>
      <c r="C11" s="130"/>
      <c r="D11" s="130"/>
      <c r="E11" s="130"/>
      <c r="F11" s="131" t="s">
        <v>85</v>
      </c>
      <c r="G11" s="55"/>
      <c r="H11" s="55"/>
      <c r="I11" s="55"/>
      <c r="J11" s="55" t="s">
        <v>34</v>
      </c>
      <c r="K11" s="55"/>
      <c r="L11" s="55"/>
      <c r="M11" s="55"/>
      <c r="O11" s="55"/>
      <c r="P11" s="55"/>
      <c r="Q11" s="55"/>
      <c r="R11" s="55"/>
      <c r="S11" s="4"/>
    </row>
    <row r="12" spans="1:20" ht="34.5" customHeight="1" x14ac:dyDescent="0.25">
      <c r="A12" s="23" t="s">
        <v>27</v>
      </c>
      <c r="B12" s="130" t="s">
        <v>57</v>
      </c>
      <c r="C12" s="130"/>
      <c r="D12" s="130"/>
      <c r="E12" s="130"/>
      <c r="F12" s="132"/>
      <c r="G12" s="55" t="s">
        <v>34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4"/>
    </row>
    <row r="13" spans="1:20" ht="36" customHeight="1" x14ac:dyDescent="0.25">
      <c r="A13" s="23" t="s">
        <v>28</v>
      </c>
      <c r="B13" s="130" t="s">
        <v>84</v>
      </c>
      <c r="C13" s="130"/>
      <c r="D13" s="130"/>
      <c r="E13" s="130"/>
      <c r="F13" s="131" t="s">
        <v>86</v>
      </c>
      <c r="G13" s="55" t="s">
        <v>34</v>
      </c>
      <c r="H13" s="55" t="s">
        <v>34</v>
      </c>
      <c r="I13" s="55" t="s">
        <v>34</v>
      </c>
      <c r="J13" s="55" t="s">
        <v>34</v>
      </c>
      <c r="K13" s="55" t="s">
        <v>34</v>
      </c>
      <c r="L13" s="55" t="s">
        <v>34</v>
      </c>
      <c r="M13" s="55" t="s">
        <v>34</v>
      </c>
      <c r="N13" s="55" t="s">
        <v>34</v>
      </c>
      <c r="O13" s="55" t="s">
        <v>34</v>
      </c>
      <c r="P13" s="55" t="s">
        <v>34</v>
      </c>
      <c r="Q13" s="55" t="s">
        <v>34</v>
      </c>
      <c r="R13" s="55" t="s">
        <v>34</v>
      </c>
      <c r="S13" s="4"/>
    </row>
    <row r="14" spans="1:20" ht="41.25" customHeight="1" x14ac:dyDescent="0.25">
      <c r="A14" s="23" t="s">
        <v>29</v>
      </c>
      <c r="B14" s="130" t="s">
        <v>58</v>
      </c>
      <c r="C14" s="130"/>
      <c r="D14" s="130"/>
      <c r="E14" s="130"/>
      <c r="F14" s="132"/>
      <c r="G14" s="55"/>
      <c r="H14" s="55" t="s">
        <v>34</v>
      </c>
      <c r="I14" s="55"/>
      <c r="J14" s="55" t="s">
        <v>34</v>
      </c>
      <c r="K14" s="55"/>
      <c r="L14" s="55" t="s">
        <v>34</v>
      </c>
      <c r="M14" s="55"/>
      <c r="N14" s="55" t="s">
        <v>34</v>
      </c>
      <c r="O14" s="55"/>
      <c r="P14" s="55" t="s">
        <v>34</v>
      </c>
      <c r="Q14" s="55"/>
      <c r="R14" s="55" t="s">
        <v>34</v>
      </c>
      <c r="S14" s="4"/>
    </row>
    <row r="15" spans="1:20" ht="51" customHeight="1" x14ac:dyDescent="0.25">
      <c r="A15" s="23" t="s">
        <v>30</v>
      </c>
      <c r="B15" s="130" t="s">
        <v>59</v>
      </c>
      <c r="C15" s="130"/>
      <c r="D15" s="130"/>
      <c r="E15" s="130"/>
      <c r="F15" s="30" t="s">
        <v>87</v>
      </c>
      <c r="G15" s="55"/>
      <c r="H15" s="55" t="s">
        <v>34</v>
      </c>
      <c r="I15" s="55"/>
      <c r="J15" s="55" t="s">
        <v>34</v>
      </c>
      <c r="K15" s="55"/>
      <c r="L15" s="55" t="s">
        <v>34</v>
      </c>
      <c r="M15" s="55"/>
      <c r="N15" s="55" t="s">
        <v>34</v>
      </c>
      <c r="O15" s="55"/>
      <c r="P15" s="55" t="s">
        <v>34</v>
      </c>
      <c r="Q15" s="55"/>
      <c r="R15" s="55" t="s">
        <v>34</v>
      </c>
      <c r="S15" s="4"/>
    </row>
    <row r="16" spans="1:20" ht="24" customHeight="1" x14ac:dyDescent="0.35">
      <c r="A16" s="114" t="s">
        <v>31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6"/>
    </row>
    <row r="17" spans="1:19" ht="21" customHeight="1" x14ac:dyDescent="0.25">
      <c r="A17" s="117" t="s">
        <v>32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9"/>
    </row>
    <row r="18" spans="1:19" ht="49.5" customHeight="1" x14ac:dyDescent="0.25">
      <c r="A18" s="23" t="s">
        <v>33</v>
      </c>
      <c r="B18" s="27" t="s">
        <v>198</v>
      </c>
      <c r="C18" s="49" t="s">
        <v>65</v>
      </c>
      <c r="D18" s="48">
        <v>1</v>
      </c>
      <c r="E18" s="98">
        <v>9818</v>
      </c>
      <c r="F18" s="7" t="s">
        <v>41</v>
      </c>
      <c r="G18" s="50"/>
      <c r="H18" s="50"/>
      <c r="I18" s="50" t="s">
        <v>34</v>
      </c>
      <c r="J18" s="50" t="s">
        <v>34</v>
      </c>
      <c r="K18" s="50" t="s">
        <v>34</v>
      </c>
      <c r="L18" s="50" t="s">
        <v>34</v>
      </c>
      <c r="M18" s="50" t="s">
        <v>34</v>
      </c>
      <c r="N18" s="50" t="s">
        <v>34</v>
      </c>
      <c r="O18" s="50"/>
      <c r="P18" s="50"/>
      <c r="Q18" s="88"/>
      <c r="R18" s="88"/>
      <c r="S18" s="99"/>
    </row>
    <row r="19" spans="1:19" ht="39" customHeight="1" x14ac:dyDescent="0.25">
      <c r="A19" s="23" t="s">
        <v>35</v>
      </c>
      <c r="B19" s="100" t="s">
        <v>129</v>
      </c>
      <c r="C19" s="49" t="s">
        <v>17</v>
      </c>
      <c r="D19" s="48">
        <v>1</v>
      </c>
      <c r="E19" s="98">
        <v>900.11500000000001</v>
      </c>
      <c r="F19" s="7" t="s">
        <v>41</v>
      </c>
      <c r="G19" s="50"/>
      <c r="H19" s="50"/>
      <c r="I19" s="50" t="s">
        <v>34</v>
      </c>
      <c r="J19" s="50" t="s">
        <v>34</v>
      </c>
      <c r="K19" s="50"/>
      <c r="L19" s="50"/>
      <c r="M19" s="50"/>
      <c r="N19" s="50"/>
      <c r="O19" s="50"/>
      <c r="P19" s="50"/>
      <c r="Q19" s="88"/>
      <c r="R19" s="88"/>
      <c r="S19" s="99"/>
    </row>
    <row r="20" spans="1:19" ht="51.75" customHeight="1" x14ac:dyDescent="0.25">
      <c r="A20" s="23" t="s">
        <v>36</v>
      </c>
      <c r="B20" s="27" t="s">
        <v>146</v>
      </c>
      <c r="C20" s="49" t="s">
        <v>17</v>
      </c>
      <c r="D20" s="48">
        <v>4</v>
      </c>
      <c r="E20" s="98">
        <v>160</v>
      </c>
      <c r="F20" s="7" t="s">
        <v>41</v>
      </c>
      <c r="G20" s="50"/>
      <c r="H20" s="50" t="s">
        <v>34</v>
      </c>
      <c r="I20" s="50" t="s">
        <v>34</v>
      </c>
      <c r="J20" s="50"/>
      <c r="K20" s="50"/>
      <c r="L20" s="50"/>
      <c r="M20" s="50"/>
      <c r="N20" s="50"/>
      <c r="O20" s="50"/>
      <c r="P20" s="50"/>
      <c r="Q20" s="88"/>
      <c r="R20" s="88"/>
      <c r="S20" s="99"/>
    </row>
    <row r="21" spans="1:19" ht="52.5" customHeight="1" x14ac:dyDescent="0.25">
      <c r="A21" s="23" t="s">
        <v>37</v>
      </c>
      <c r="B21" s="27" t="s">
        <v>197</v>
      </c>
      <c r="C21" s="49" t="s">
        <v>17</v>
      </c>
      <c r="D21" s="48">
        <v>1</v>
      </c>
      <c r="E21" s="98">
        <v>395</v>
      </c>
      <c r="F21" s="7" t="s">
        <v>41</v>
      </c>
      <c r="G21" s="50" t="s">
        <v>34</v>
      </c>
      <c r="H21" s="50" t="s">
        <v>34</v>
      </c>
      <c r="I21" s="50" t="s">
        <v>34</v>
      </c>
      <c r="J21" s="50" t="s">
        <v>34</v>
      </c>
      <c r="K21" s="50"/>
      <c r="L21" s="50"/>
      <c r="M21" s="50"/>
      <c r="N21" s="50"/>
      <c r="O21" s="50"/>
      <c r="P21" s="50"/>
      <c r="Q21" s="88"/>
      <c r="R21" s="88"/>
      <c r="S21" s="99"/>
    </row>
    <row r="22" spans="1:19" ht="49.5" customHeight="1" x14ac:dyDescent="0.25">
      <c r="A22" s="23" t="s">
        <v>38</v>
      </c>
      <c r="B22" s="27" t="s">
        <v>147</v>
      </c>
      <c r="C22" s="49" t="s">
        <v>148</v>
      </c>
      <c r="D22" s="48">
        <v>1</v>
      </c>
      <c r="E22" s="98">
        <v>144.36000000000001</v>
      </c>
      <c r="F22" s="7" t="s">
        <v>41</v>
      </c>
      <c r="G22" s="50" t="s">
        <v>34</v>
      </c>
      <c r="H22" s="50"/>
      <c r="I22" s="50"/>
      <c r="J22" s="50"/>
      <c r="K22" s="50"/>
      <c r="L22" s="50"/>
      <c r="M22" s="50"/>
      <c r="N22" s="50"/>
      <c r="O22" s="50"/>
      <c r="P22" s="50"/>
      <c r="Q22" s="88"/>
      <c r="R22" s="88"/>
      <c r="S22" s="90"/>
    </row>
    <row r="23" spans="1:19" ht="81.75" customHeight="1" x14ac:dyDescent="0.25">
      <c r="A23" s="23" t="s">
        <v>39</v>
      </c>
      <c r="B23" s="27" t="s">
        <v>151</v>
      </c>
      <c r="C23" s="49" t="s">
        <v>148</v>
      </c>
      <c r="D23" s="48">
        <v>10</v>
      </c>
      <c r="E23" s="98">
        <v>2000</v>
      </c>
      <c r="F23" s="7" t="s">
        <v>41</v>
      </c>
      <c r="G23" s="50" t="s">
        <v>34</v>
      </c>
      <c r="H23" s="50" t="s">
        <v>34</v>
      </c>
      <c r="I23" s="50"/>
      <c r="J23" s="50"/>
      <c r="K23" s="50"/>
      <c r="L23" s="50"/>
      <c r="M23" s="50"/>
      <c r="N23" s="50"/>
      <c r="O23" s="50"/>
      <c r="P23" s="50"/>
      <c r="Q23" s="50" t="s">
        <v>34</v>
      </c>
      <c r="R23" s="50" t="s">
        <v>34</v>
      </c>
      <c r="S23" s="90"/>
    </row>
    <row r="24" spans="1:19" ht="72.75" customHeight="1" x14ac:dyDescent="0.25">
      <c r="A24" s="23" t="s">
        <v>40</v>
      </c>
      <c r="B24" s="27" t="s">
        <v>200</v>
      </c>
      <c r="C24" s="49" t="s">
        <v>21</v>
      </c>
      <c r="D24" s="48">
        <v>86.4</v>
      </c>
      <c r="E24" s="98">
        <v>1100</v>
      </c>
      <c r="F24" s="7" t="s">
        <v>41</v>
      </c>
      <c r="G24" s="50" t="s">
        <v>34</v>
      </c>
      <c r="H24" s="50" t="s">
        <v>34</v>
      </c>
      <c r="I24" s="50"/>
      <c r="J24" s="50"/>
      <c r="K24" s="50"/>
      <c r="L24" s="50"/>
      <c r="M24" s="50"/>
      <c r="N24" s="50"/>
      <c r="O24" s="50"/>
      <c r="P24" s="50"/>
      <c r="Q24" s="88"/>
      <c r="R24" s="88"/>
      <c r="S24" s="90"/>
    </row>
    <row r="25" spans="1:19" ht="76.5" customHeight="1" x14ac:dyDescent="0.25">
      <c r="A25" s="23" t="s">
        <v>88</v>
      </c>
      <c r="B25" s="27" t="s">
        <v>199</v>
      </c>
      <c r="C25" s="49" t="s">
        <v>21</v>
      </c>
      <c r="D25" s="48">
        <v>535.20000000000005</v>
      </c>
      <c r="E25" s="98">
        <v>1258</v>
      </c>
      <c r="F25" s="7" t="s">
        <v>41</v>
      </c>
      <c r="G25" s="50" t="s">
        <v>34</v>
      </c>
      <c r="H25" s="50"/>
      <c r="I25" s="50"/>
      <c r="J25" s="50"/>
      <c r="K25" s="50"/>
      <c r="L25" s="50"/>
      <c r="M25" s="50"/>
      <c r="N25" s="50"/>
      <c r="O25" s="50"/>
      <c r="P25" s="50"/>
      <c r="Q25" s="88"/>
      <c r="R25" s="88"/>
      <c r="S25" s="90"/>
    </row>
    <row r="26" spans="1:19" ht="76.5" customHeight="1" x14ac:dyDescent="0.25">
      <c r="A26" s="23" t="s">
        <v>89</v>
      </c>
      <c r="B26" s="27" t="s">
        <v>153</v>
      </c>
      <c r="C26" s="49" t="s">
        <v>21</v>
      </c>
      <c r="D26" s="48">
        <v>120</v>
      </c>
      <c r="E26" s="98">
        <v>723</v>
      </c>
      <c r="F26" s="7" t="s">
        <v>41</v>
      </c>
      <c r="G26" s="50"/>
      <c r="H26" s="50"/>
      <c r="I26" s="50" t="s">
        <v>34</v>
      </c>
      <c r="J26" s="50"/>
      <c r="K26" s="50"/>
      <c r="L26" s="50"/>
      <c r="M26" s="50"/>
      <c r="N26" s="50"/>
      <c r="O26" s="50"/>
      <c r="P26" s="50"/>
      <c r="Q26" s="88"/>
      <c r="R26" s="88"/>
      <c r="S26" s="90"/>
    </row>
    <row r="27" spans="1:19" ht="46.5" customHeight="1" x14ac:dyDescent="0.25">
      <c r="A27" s="23" t="s">
        <v>90</v>
      </c>
      <c r="B27" s="27" t="s">
        <v>152</v>
      </c>
      <c r="C27" s="49" t="s">
        <v>21</v>
      </c>
      <c r="D27" s="48">
        <v>42</v>
      </c>
      <c r="E27" s="98">
        <v>89.1</v>
      </c>
      <c r="F27" s="7" t="s">
        <v>41</v>
      </c>
      <c r="G27" s="50" t="s">
        <v>34</v>
      </c>
      <c r="H27" s="50" t="s">
        <v>34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90"/>
    </row>
    <row r="28" spans="1:19" ht="81.75" customHeight="1" x14ac:dyDescent="0.25">
      <c r="A28" s="23" t="s">
        <v>91</v>
      </c>
      <c r="B28" s="27" t="s">
        <v>154</v>
      </c>
      <c r="C28" s="49" t="s">
        <v>65</v>
      </c>
      <c r="D28" s="48">
        <v>1</v>
      </c>
      <c r="E28" s="98">
        <v>800</v>
      </c>
      <c r="F28" s="7" t="s">
        <v>41</v>
      </c>
      <c r="G28" s="50"/>
      <c r="H28" s="50"/>
      <c r="I28" s="50" t="s">
        <v>34</v>
      </c>
      <c r="J28" s="50" t="s">
        <v>34</v>
      </c>
      <c r="K28" s="50"/>
      <c r="L28" s="50"/>
      <c r="M28" s="50"/>
      <c r="N28" s="50"/>
      <c r="O28" s="50"/>
      <c r="P28" s="50"/>
      <c r="Q28" s="50"/>
      <c r="R28" s="50"/>
      <c r="S28" s="89"/>
    </row>
    <row r="29" spans="1:19" ht="51" customHeight="1" x14ac:dyDescent="0.25">
      <c r="A29" s="23" t="s">
        <v>92</v>
      </c>
      <c r="B29" s="27" t="s">
        <v>149</v>
      </c>
      <c r="C29" s="49" t="s">
        <v>17</v>
      </c>
      <c r="D29" s="48">
        <v>8</v>
      </c>
      <c r="E29" s="98">
        <v>101</v>
      </c>
      <c r="F29" s="7" t="s">
        <v>41</v>
      </c>
      <c r="G29" s="50" t="s">
        <v>34</v>
      </c>
      <c r="H29" s="50" t="s">
        <v>34</v>
      </c>
      <c r="I29" s="50" t="s">
        <v>34</v>
      </c>
      <c r="J29" s="50" t="s">
        <v>34</v>
      </c>
      <c r="K29" s="50"/>
      <c r="L29" s="50"/>
      <c r="M29" s="50"/>
      <c r="N29" s="50"/>
      <c r="O29" s="50"/>
      <c r="P29" s="50"/>
      <c r="Q29" s="50"/>
      <c r="R29" s="50"/>
      <c r="S29" s="89"/>
    </row>
    <row r="30" spans="1:19" ht="24.75" customHeight="1" x14ac:dyDescent="0.25">
      <c r="A30" s="23"/>
      <c r="B30" s="83" t="s">
        <v>42</v>
      </c>
      <c r="C30" s="49"/>
      <c r="D30" s="49"/>
      <c r="E30" s="79">
        <f>SUM(E18:E29)</f>
        <v>17488.574999999997</v>
      </c>
      <c r="F30" s="7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89"/>
    </row>
    <row r="31" spans="1:19" ht="33.75" customHeight="1" x14ac:dyDescent="0.25">
      <c r="A31" s="23" t="s">
        <v>139</v>
      </c>
      <c r="B31" s="85" t="s">
        <v>141</v>
      </c>
      <c r="C31" s="24"/>
      <c r="D31" s="24"/>
      <c r="E31" s="79">
        <v>1115</v>
      </c>
      <c r="F31" s="7" t="s">
        <v>143</v>
      </c>
      <c r="G31" s="50"/>
      <c r="H31" s="50"/>
      <c r="I31" s="50" t="s">
        <v>34</v>
      </c>
      <c r="J31" s="50" t="s">
        <v>34</v>
      </c>
      <c r="K31" s="50" t="s">
        <v>34</v>
      </c>
      <c r="L31" s="50" t="s">
        <v>34</v>
      </c>
      <c r="M31" s="50" t="s">
        <v>34</v>
      </c>
      <c r="N31" s="50" t="s">
        <v>34</v>
      </c>
      <c r="O31" s="50" t="s">
        <v>34</v>
      </c>
      <c r="P31" s="50" t="s">
        <v>34</v>
      </c>
      <c r="Q31" s="50"/>
      <c r="R31" s="50"/>
      <c r="S31" s="90"/>
    </row>
    <row r="32" spans="1:19" ht="42.75" customHeight="1" x14ac:dyDescent="0.25">
      <c r="A32" s="23" t="s">
        <v>140</v>
      </c>
      <c r="B32" s="85" t="s">
        <v>142</v>
      </c>
      <c r="C32" s="24"/>
      <c r="D32" s="24"/>
      <c r="E32" s="79">
        <v>1000</v>
      </c>
      <c r="F32" s="7" t="s">
        <v>143</v>
      </c>
      <c r="G32" s="50"/>
      <c r="H32" s="50"/>
      <c r="I32" s="50" t="s">
        <v>34</v>
      </c>
      <c r="J32" s="50" t="s">
        <v>34</v>
      </c>
      <c r="K32" s="50" t="s">
        <v>34</v>
      </c>
      <c r="L32" s="50" t="s">
        <v>34</v>
      </c>
      <c r="M32" s="50" t="s">
        <v>34</v>
      </c>
      <c r="N32" s="50" t="s">
        <v>34</v>
      </c>
      <c r="O32" s="50" t="s">
        <v>34</v>
      </c>
      <c r="P32" s="50" t="s">
        <v>34</v>
      </c>
      <c r="Q32" s="50"/>
      <c r="R32" s="50"/>
      <c r="S32" s="90"/>
    </row>
    <row r="33" spans="1:19" s="26" customFormat="1" ht="21" customHeight="1" x14ac:dyDescent="0.2">
      <c r="A33" s="127" t="s">
        <v>51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9"/>
    </row>
    <row r="34" spans="1:19" ht="34.5" customHeight="1" x14ac:dyDescent="0.2">
      <c r="A34" s="37" t="s">
        <v>44</v>
      </c>
      <c r="B34" s="28" t="s">
        <v>155</v>
      </c>
      <c r="C34" s="23"/>
      <c r="D34" s="39"/>
      <c r="E34" s="41">
        <f>SUM(E35:E37)</f>
        <v>961.93999999999994</v>
      </c>
      <c r="F34" s="23" t="s">
        <v>47</v>
      </c>
      <c r="G34" s="8"/>
      <c r="H34" s="8"/>
      <c r="I34" s="55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19" ht="21" customHeight="1" x14ac:dyDescent="0.2">
      <c r="A35" s="23" t="s">
        <v>22</v>
      </c>
      <c r="B35" s="70" t="s">
        <v>156</v>
      </c>
      <c r="C35" s="23" t="s">
        <v>17</v>
      </c>
      <c r="D35" s="39">
        <v>3</v>
      </c>
      <c r="E35" s="41">
        <v>618.87</v>
      </c>
      <c r="F35" s="23"/>
      <c r="G35" s="8"/>
      <c r="H35" s="55"/>
      <c r="J35" s="24"/>
      <c r="K35" s="55" t="s">
        <v>34</v>
      </c>
      <c r="L35" s="55" t="s">
        <v>34</v>
      </c>
      <c r="M35" s="24"/>
      <c r="N35" s="24"/>
      <c r="O35" s="24"/>
      <c r="P35" s="24"/>
      <c r="Q35" s="24"/>
      <c r="R35" s="24"/>
      <c r="S35" s="24"/>
    </row>
    <row r="36" spans="1:19" ht="18" customHeight="1" x14ac:dyDescent="0.2">
      <c r="A36" s="23" t="s">
        <v>22</v>
      </c>
      <c r="B36" s="70" t="s">
        <v>157</v>
      </c>
      <c r="C36" s="23" t="s">
        <v>17</v>
      </c>
      <c r="D36" s="39">
        <v>2</v>
      </c>
      <c r="E36" s="41">
        <v>142.19999999999999</v>
      </c>
      <c r="F36" s="23"/>
      <c r="G36" s="55"/>
      <c r="H36" s="8"/>
      <c r="I36" s="8"/>
      <c r="J36" s="24"/>
      <c r="K36" s="24"/>
      <c r="L36" s="24"/>
      <c r="M36" s="24"/>
      <c r="N36" s="55" t="s">
        <v>34</v>
      </c>
      <c r="O36" s="24"/>
      <c r="Q36" s="24"/>
      <c r="S36" s="24"/>
    </row>
    <row r="37" spans="1:19" ht="17.25" customHeight="1" x14ac:dyDescent="0.2">
      <c r="A37" s="23" t="s">
        <v>22</v>
      </c>
      <c r="B37" s="6" t="s">
        <v>158</v>
      </c>
      <c r="C37" s="23" t="s">
        <v>17</v>
      </c>
      <c r="D37" s="39">
        <v>1</v>
      </c>
      <c r="E37" s="41">
        <v>200.87</v>
      </c>
      <c r="F37" s="23"/>
      <c r="G37" s="8"/>
      <c r="H37" s="8"/>
      <c r="I37" s="8"/>
      <c r="J37" s="24"/>
      <c r="K37" s="24"/>
      <c r="L37" s="55"/>
      <c r="M37" s="24"/>
      <c r="O37" s="55" t="s">
        <v>34</v>
      </c>
      <c r="P37" s="24"/>
      <c r="Q37" s="24"/>
      <c r="R37" s="24"/>
      <c r="S37" s="24"/>
    </row>
    <row r="38" spans="1:19" ht="27" customHeight="1" x14ac:dyDescent="0.2">
      <c r="A38" s="37" t="s">
        <v>93</v>
      </c>
      <c r="B38" s="51" t="s">
        <v>159</v>
      </c>
      <c r="C38" s="23" t="s">
        <v>17</v>
      </c>
      <c r="D38" s="39">
        <v>5</v>
      </c>
      <c r="E38" s="41">
        <v>1108</v>
      </c>
      <c r="F38" s="23"/>
      <c r="G38" s="55" t="s">
        <v>34</v>
      </c>
      <c r="H38" s="55" t="s">
        <v>34</v>
      </c>
      <c r="I38" s="55" t="s">
        <v>34</v>
      </c>
      <c r="J38" s="24"/>
      <c r="K38" s="24"/>
      <c r="L38" s="55"/>
      <c r="M38" s="24"/>
      <c r="N38" s="55" t="s">
        <v>34</v>
      </c>
      <c r="O38" s="55"/>
      <c r="P38" s="55" t="s">
        <v>34</v>
      </c>
      <c r="Q38" s="24"/>
      <c r="R38" s="24"/>
      <c r="S38" s="24"/>
    </row>
    <row r="39" spans="1:19" ht="49.5" customHeight="1" x14ac:dyDescent="0.2">
      <c r="A39" s="37" t="s">
        <v>45</v>
      </c>
      <c r="B39" s="51" t="s">
        <v>166</v>
      </c>
      <c r="C39" s="23" t="s">
        <v>17</v>
      </c>
      <c r="D39" s="39">
        <f>SUM(D40:D41)</f>
        <v>2</v>
      </c>
      <c r="E39" s="41">
        <f>SUM(E40:E42)</f>
        <v>416.75</v>
      </c>
      <c r="F39" s="23"/>
      <c r="G39" s="8"/>
      <c r="H39" s="8"/>
      <c r="I39" s="8"/>
      <c r="J39" s="24"/>
      <c r="K39" s="24"/>
      <c r="L39" s="55"/>
      <c r="M39" s="24"/>
      <c r="N39" s="24"/>
      <c r="O39" s="55" t="s">
        <v>34</v>
      </c>
      <c r="P39" s="24"/>
      <c r="Q39" s="24"/>
      <c r="R39" s="24"/>
      <c r="S39" s="24"/>
    </row>
    <row r="40" spans="1:19" ht="19.5" customHeight="1" x14ac:dyDescent="0.2">
      <c r="A40" s="23" t="s">
        <v>22</v>
      </c>
      <c r="B40" s="70" t="s">
        <v>160</v>
      </c>
      <c r="C40" s="23" t="s">
        <v>17</v>
      </c>
      <c r="D40" s="39">
        <v>1</v>
      </c>
      <c r="E40" s="41">
        <v>50.87</v>
      </c>
      <c r="F40" s="23"/>
      <c r="G40" s="55"/>
      <c r="H40" s="55"/>
      <c r="I40" s="55"/>
      <c r="J40" s="55"/>
      <c r="K40" s="55" t="s">
        <v>34</v>
      </c>
      <c r="L40" s="55"/>
      <c r="M40" s="55"/>
      <c r="N40" s="55"/>
      <c r="O40" s="55"/>
      <c r="P40" s="55"/>
      <c r="Q40" s="55"/>
      <c r="R40" s="24"/>
      <c r="S40" s="24"/>
    </row>
    <row r="41" spans="1:19" ht="17.25" customHeight="1" x14ac:dyDescent="0.2">
      <c r="A41" s="23" t="s">
        <v>22</v>
      </c>
      <c r="B41" s="70" t="s">
        <v>161</v>
      </c>
      <c r="C41" s="23" t="s">
        <v>17</v>
      </c>
      <c r="D41" s="39">
        <v>1</v>
      </c>
      <c r="E41" s="41">
        <v>54.88</v>
      </c>
      <c r="F41" s="23" t="s">
        <v>47</v>
      </c>
      <c r="G41" s="8"/>
      <c r="H41" s="8"/>
      <c r="I41" s="8"/>
      <c r="J41" s="24"/>
      <c r="K41" s="24"/>
      <c r="L41" s="55"/>
      <c r="M41" s="55" t="s">
        <v>34</v>
      </c>
      <c r="N41" s="24"/>
      <c r="O41" s="55"/>
      <c r="P41" s="24"/>
      <c r="Q41" s="24"/>
      <c r="R41" s="24"/>
      <c r="S41" s="24"/>
    </row>
    <row r="42" spans="1:19" ht="16.5" customHeight="1" x14ac:dyDescent="0.2">
      <c r="A42" s="23" t="s">
        <v>22</v>
      </c>
      <c r="B42" s="70" t="s">
        <v>162</v>
      </c>
      <c r="C42" s="23" t="s">
        <v>17</v>
      </c>
      <c r="D42" s="39">
        <v>2</v>
      </c>
      <c r="E42" s="41">
        <v>311</v>
      </c>
      <c r="F42" s="23"/>
      <c r="G42" s="55" t="s">
        <v>34</v>
      </c>
      <c r="I42" s="8"/>
      <c r="J42" s="24"/>
      <c r="K42" s="24"/>
      <c r="L42" s="55"/>
      <c r="M42" s="24"/>
      <c r="N42" s="24"/>
      <c r="O42" s="55"/>
      <c r="P42" s="24"/>
      <c r="Q42" s="24"/>
      <c r="R42" s="24"/>
      <c r="S42" s="24"/>
    </row>
    <row r="43" spans="1:19" ht="50.25" customHeight="1" x14ac:dyDescent="0.2">
      <c r="A43" s="23" t="s">
        <v>60</v>
      </c>
      <c r="B43" s="51" t="s">
        <v>167</v>
      </c>
      <c r="C43" s="23"/>
      <c r="D43" s="39">
        <f>SUM(D44:D47)</f>
        <v>5</v>
      </c>
      <c r="E43" s="41">
        <f>SUM(E44:E47)</f>
        <v>291.87</v>
      </c>
      <c r="F43" s="23"/>
      <c r="G43" s="8"/>
      <c r="H43" s="55"/>
      <c r="I43" s="8"/>
      <c r="J43" s="24"/>
      <c r="K43" s="24"/>
      <c r="L43" s="55"/>
      <c r="M43" s="24"/>
      <c r="N43" s="24"/>
      <c r="O43" s="55"/>
      <c r="P43" s="24"/>
      <c r="Q43" s="24"/>
      <c r="R43" s="24"/>
      <c r="S43" s="24"/>
    </row>
    <row r="44" spans="1:19" ht="19.5" customHeight="1" x14ac:dyDescent="0.2">
      <c r="A44" s="23" t="s">
        <v>22</v>
      </c>
      <c r="B44" s="86" t="s">
        <v>164</v>
      </c>
      <c r="C44" s="23" t="s">
        <v>17</v>
      </c>
      <c r="D44" s="39">
        <v>1</v>
      </c>
      <c r="E44" s="41">
        <v>21.67</v>
      </c>
      <c r="F44" s="23"/>
      <c r="G44" s="8"/>
      <c r="H44" s="55"/>
      <c r="I44" s="8"/>
      <c r="J44" s="24"/>
      <c r="K44" s="24"/>
      <c r="L44" s="55"/>
      <c r="M44" s="24"/>
      <c r="N44" s="24"/>
      <c r="O44" s="55" t="s">
        <v>34</v>
      </c>
      <c r="P44" s="24"/>
      <c r="Q44" s="24"/>
      <c r="R44" s="24"/>
      <c r="S44" s="24"/>
    </row>
    <row r="45" spans="1:19" ht="17.25" customHeight="1" x14ac:dyDescent="0.2">
      <c r="A45" s="23" t="s">
        <v>22</v>
      </c>
      <c r="B45" s="87" t="s">
        <v>168</v>
      </c>
      <c r="C45" s="23" t="s">
        <v>17</v>
      </c>
      <c r="D45" s="39">
        <v>1</v>
      </c>
      <c r="E45" s="41">
        <v>8.74</v>
      </c>
      <c r="F45" s="23"/>
      <c r="G45" s="8"/>
      <c r="H45" s="55"/>
      <c r="I45" s="8"/>
      <c r="J45" s="24"/>
      <c r="K45" s="24"/>
      <c r="L45" s="55"/>
      <c r="M45" s="24"/>
      <c r="N45" s="24"/>
      <c r="O45" s="55"/>
      <c r="P45" s="24"/>
      <c r="Q45" s="24"/>
      <c r="R45" s="50" t="s">
        <v>34</v>
      </c>
      <c r="S45" s="24"/>
    </row>
    <row r="46" spans="1:19" ht="17.25" customHeight="1" x14ac:dyDescent="0.2">
      <c r="A46" s="23" t="s">
        <v>22</v>
      </c>
      <c r="B46" s="87" t="s">
        <v>165</v>
      </c>
      <c r="C46" s="23" t="s">
        <v>17</v>
      </c>
      <c r="D46" s="39">
        <v>1</v>
      </c>
      <c r="E46" s="41">
        <v>19.899999999999999</v>
      </c>
      <c r="F46" s="23"/>
      <c r="G46" s="55" t="s">
        <v>34</v>
      </c>
      <c r="H46" s="55"/>
      <c r="I46" s="8"/>
      <c r="J46" s="24"/>
      <c r="K46" s="24"/>
      <c r="L46" s="55"/>
      <c r="M46" s="24"/>
      <c r="N46" s="24"/>
      <c r="O46" s="55"/>
      <c r="P46" s="24"/>
      <c r="Q46" s="24"/>
      <c r="R46" s="24"/>
      <c r="S46" s="24"/>
    </row>
    <row r="47" spans="1:19" ht="20.25" customHeight="1" x14ac:dyDescent="0.2">
      <c r="A47" s="23" t="s">
        <v>22</v>
      </c>
      <c r="B47" s="87" t="s">
        <v>163</v>
      </c>
      <c r="C47" s="23" t="s">
        <v>17</v>
      </c>
      <c r="D47" s="39">
        <v>2</v>
      </c>
      <c r="E47" s="41">
        <v>241.56</v>
      </c>
      <c r="F47" s="23"/>
      <c r="G47" s="8"/>
      <c r="H47" s="55" t="s">
        <v>34</v>
      </c>
      <c r="I47" s="8"/>
      <c r="J47" s="24"/>
      <c r="K47" s="24"/>
      <c r="L47" s="55"/>
      <c r="M47" s="24"/>
      <c r="N47" s="24"/>
      <c r="O47" s="55"/>
      <c r="P47" s="55"/>
      <c r="Q47" s="24"/>
      <c r="R47" s="24"/>
      <c r="S47" s="24"/>
    </row>
    <row r="48" spans="1:19" ht="50.25" customHeight="1" x14ac:dyDescent="0.2">
      <c r="A48" s="23" t="s">
        <v>94</v>
      </c>
      <c r="B48" s="51" t="s">
        <v>172</v>
      </c>
      <c r="C48" s="23" t="s">
        <v>17</v>
      </c>
      <c r="D48" s="39">
        <v>21</v>
      </c>
      <c r="E48" s="41">
        <v>174</v>
      </c>
      <c r="F48" s="23"/>
      <c r="G48" s="8"/>
      <c r="H48" s="55" t="s">
        <v>34</v>
      </c>
      <c r="I48" s="8"/>
      <c r="J48" s="55" t="s">
        <v>34</v>
      </c>
      <c r="K48" s="55" t="s">
        <v>34</v>
      </c>
      <c r="L48" s="55" t="s">
        <v>34</v>
      </c>
      <c r="M48" s="55" t="s">
        <v>34</v>
      </c>
      <c r="N48" s="24"/>
      <c r="O48" s="55" t="s">
        <v>34</v>
      </c>
      <c r="P48" s="24"/>
      <c r="Q48" s="24"/>
      <c r="R48" s="50" t="s">
        <v>34</v>
      </c>
      <c r="S48" s="24"/>
    </row>
    <row r="49" spans="1:19" ht="34.5" customHeight="1" x14ac:dyDescent="0.2">
      <c r="A49" s="23" t="s">
        <v>95</v>
      </c>
      <c r="B49" s="51" t="s">
        <v>173</v>
      </c>
      <c r="C49" s="23"/>
      <c r="D49" s="39">
        <f>SUM(D50:D51)</f>
        <v>2</v>
      </c>
      <c r="E49" s="41">
        <f>SUM(E50:E51)</f>
        <v>374.95</v>
      </c>
      <c r="F49" s="23" t="s">
        <v>47</v>
      </c>
      <c r="G49" s="8"/>
      <c r="H49" s="8"/>
      <c r="I49" s="8"/>
      <c r="J49" s="24"/>
      <c r="K49" s="24"/>
      <c r="L49" s="24"/>
      <c r="M49" s="24"/>
      <c r="N49" s="24"/>
      <c r="O49" s="24"/>
      <c r="P49" s="24"/>
      <c r="Q49" s="24"/>
      <c r="R49" s="24"/>
      <c r="S49" s="24"/>
    </row>
    <row r="50" spans="1:19" ht="18.75" customHeight="1" x14ac:dyDescent="0.2">
      <c r="A50" s="23" t="s">
        <v>22</v>
      </c>
      <c r="B50" s="70" t="s">
        <v>169</v>
      </c>
      <c r="C50" s="23" t="s">
        <v>170</v>
      </c>
      <c r="D50" s="39">
        <v>1</v>
      </c>
      <c r="E50" s="41">
        <v>276.37</v>
      </c>
      <c r="F50" s="23"/>
      <c r="G50" s="8"/>
      <c r="H50" s="55"/>
      <c r="I50" s="8"/>
      <c r="J50" s="24"/>
      <c r="K50" s="24"/>
      <c r="L50" s="55" t="s">
        <v>34</v>
      </c>
      <c r="M50" s="55"/>
      <c r="N50" s="55"/>
      <c r="O50" s="55"/>
      <c r="P50" s="55"/>
      <c r="Q50" s="24"/>
      <c r="R50" s="24"/>
      <c r="S50" s="24"/>
    </row>
    <row r="51" spans="1:19" ht="17.25" customHeight="1" x14ac:dyDescent="0.2">
      <c r="A51" s="23" t="s">
        <v>22</v>
      </c>
      <c r="B51" s="70" t="s">
        <v>171</v>
      </c>
      <c r="C51" s="23" t="s">
        <v>170</v>
      </c>
      <c r="D51" s="39">
        <v>1</v>
      </c>
      <c r="E51" s="41">
        <v>98.58</v>
      </c>
      <c r="F51" s="23"/>
      <c r="G51" s="8"/>
      <c r="H51" s="8"/>
      <c r="I51" s="55"/>
      <c r="J51" s="55" t="s">
        <v>34</v>
      </c>
      <c r="K51" s="55"/>
      <c r="L51" s="24"/>
      <c r="M51" s="55"/>
      <c r="N51" s="24"/>
      <c r="O51" s="55"/>
      <c r="P51" s="24"/>
      <c r="Q51" s="24"/>
      <c r="R51" s="24"/>
      <c r="S51" s="24"/>
    </row>
    <row r="52" spans="1:19" ht="46.5" customHeight="1" x14ac:dyDescent="0.2">
      <c r="A52" s="23" t="s">
        <v>96</v>
      </c>
      <c r="B52" s="51" t="s">
        <v>174</v>
      </c>
      <c r="C52" s="23" t="s">
        <v>170</v>
      </c>
      <c r="D52" s="39">
        <v>2</v>
      </c>
      <c r="E52" s="41">
        <v>302.11</v>
      </c>
      <c r="F52" s="23"/>
      <c r="G52" s="8"/>
      <c r="H52" s="8"/>
      <c r="I52" s="55"/>
      <c r="J52" s="55"/>
      <c r="K52" s="55"/>
      <c r="L52" s="24"/>
      <c r="M52" s="55" t="s">
        <v>34</v>
      </c>
      <c r="N52" s="24"/>
      <c r="O52" s="55"/>
      <c r="P52" s="50"/>
      <c r="Q52" s="50" t="s">
        <v>34</v>
      </c>
      <c r="R52" s="24"/>
      <c r="S52" s="24"/>
    </row>
    <row r="53" spans="1:19" ht="46.5" customHeight="1" x14ac:dyDescent="0.2">
      <c r="A53" s="23" t="s">
        <v>97</v>
      </c>
      <c r="B53" s="51" t="s">
        <v>175</v>
      </c>
      <c r="C53" s="23" t="s">
        <v>18</v>
      </c>
      <c r="D53" s="39">
        <v>17</v>
      </c>
      <c r="E53" s="41">
        <v>170</v>
      </c>
      <c r="F53" s="23"/>
      <c r="G53" s="8"/>
      <c r="H53" s="8"/>
      <c r="I53" s="55"/>
      <c r="J53" s="55"/>
      <c r="K53" s="55"/>
      <c r="L53" s="24"/>
      <c r="M53" s="55"/>
      <c r="N53" s="24"/>
      <c r="O53" s="55"/>
      <c r="P53" s="50" t="s">
        <v>34</v>
      </c>
      <c r="Q53" s="50" t="s">
        <v>34</v>
      </c>
      <c r="R53" s="24"/>
      <c r="S53" s="24"/>
    </row>
    <row r="54" spans="1:19" ht="48.75" customHeight="1" x14ac:dyDescent="0.25">
      <c r="A54" s="37" t="s">
        <v>98</v>
      </c>
      <c r="B54" s="52" t="s">
        <v>130</v>
      </c>
      <c r="C54" s="23" t="s">
        <v>19</v>
      </c>
      <c r="D54" s="91">
        <v>876</v>
      </c>
      <c r="E54" s="92">
        <f>SUM(E55:E61)</f>
        <v>4215.3</v>
      </c>
      <c r="F54" s="7" t="s">
        <v>47</v>
      </c>
      <c r="G54" s="32"/>
      <c r="H54" s="39"/>
      <c r="I54" s="39"/>
      <c r="J54" s="48"/>
      <c r="K54" s="48"/>
      <c r="L54" s="48"/>
      <c r="M54" s="48"/>
      <c r="N54" s="48"/>
      <c r="O54" s="48"/>
      <c r="P54" s="48"/>
      <c r="Q54" s="48"/>
      <c r="R54" s="48"/>
      <c r="S54" s="24"/>
    </row>
    <row r="55" spans="1:19" ht="31.5" customHeight="1" x14ac:dyDescent="0.2">
      <c r="A55" s="23" t="s">
        <v>22</v>
      </c>
      <c r="B55" s="6" t="s">
        <v>131</v>
      </c>
      <c r="C55" s="23" t="s">
        <v>19</v>
      </c>
      <c r="D55" s="39">
        <v>112</v>
      </c>
      <c r="E55" s="93">
        <v>517.20000000000005</v>
      </c>
      <c r="F55" s="7"/>
      <c r="G55" s="50"/>
      <c r="H55" s="50"/>
      <c r="I55" s="50" t="s">
        <v>34</v>
      </c>
      <c r="J55" s="48"/>
      <c r="K55" s="48"/>
      <c r="L55" s="50"/>
      <c r="M55" s="48"/>
      <c r="N55" s="48"/>
      <c r="O55" s="48"/>
      <c r="P55" s="50" t="s">
        <v>34</v>
      </c>
      <c r="Q55" s="48"/>
      <c r="R55" s="50"/>
      <c r="S55" s="24"/>
    </row>
    <row r="56" spans="1:19" ht="20.100000000000001" customHeight="1" x14ac:dyDescent="0.2">
      <c r="A56" s="23" t="s">
        <v>22</v>
      </c>
      <c r="B56" s="80" t="s">
        <v>176</v>
      </c>
      <c r="C56" s="7" t="s">
        <v>19</v>
      </c>
      <c r="D56" s="39">
        <v>187</v>
      </c>
      <c r="E56" s="93">
        <v>845</v>
      </c>
      <c r="F56" s="7"/>
      <c r="G56" s="50"/>
      <c r="H56" s="39"/>
      <c r="I56" s="39"/>
      <c r="J56" s="50" t="s">
        <v>34</v>
      </c>
      <c r="K56" s="50" t="s">
        <v>34</v>
      </c>
      <c r="L56" s="50"/>
      <c r="M56" s="48"/>
      <c r="N56" s="48"/>
      <c r="O56" s="48"/>
      <c r="P56" s="48"/>
      <c r="Q56" s="48"/>
      <c r="R56" s="50"/>
      <c r="S56" s="24"/>
    </row>
    <row r="57" spans="1:19" ht="20.100000000000001" customHeight="1" x14ac:dyDescent="0.2">
      <c r="A57" s="23" t="s">
        <v>22</v>
      </c>
      <c r="B57" s="80" t="s">
        <v>132</v>
      </c>
      <c r="C57" s="7" t="s">
        <v>19</v>
      </c>
      <c r="D57" s="39">
        <v>147</v>
      </c>
      <c r="E57" s="93">
        <v>719.48</v>
      </c>
      <c r="F57" s="7"/>
      <c r="G57" s="50" t="s">
        <v>34</v>
      </c>
      <c r="H57" s="39"/>
      <c r="I57" s="39"/>
      <c r="J57" s="48"/>
      <c r="K57" s="48"/>
      <c r="L57" s="50"/>
      <c r="M57" s="48"/>
      <c r="N57" s="48"/>
      <c r="O57" s="48"/>
      <c r="P57" s="48"/>
      <c r="Q57" s="50" t="s">
        <v>34</v>
      </c>
      <c r="R57" s="50"/>
      <c r="S57" s="24"/>
    </row>
    <row r="58" spans="1:19" ht="20.100000000000001" customHeight="1" x14ac:dyDescent="0.2">
      <c r="A58" s="23" t="s">
        <v>22</v>
      </c>
      <c r="B58" s="80" t="s">
        <v>133</v>
      </c>
      <c r="C58" s="7" t="s">
        <v>19</v>
      </c>
      <c r="D58" s="39">
        <v>80</v>
      </c>
      <c r="E58" s="93">
        <v>860.59</v>
      </c>
      <c r="F58" s="7"/>
      <c r="G58" s="50"/>
      <c r="H58" s="39"/>
      <c r="I58" s="39"/>
      <c r="J58" s="48"/>
      <c r="K58" s="48"/>
      <c r="L58" s="50"/>
      <c r="M58" s="48"/>
      <c r="N58" s="50" t="s">
        <v>34</v>
      </c>
      <c r="O58" s="48"/>
      <c r="P58" s="48"/>
      <c r="Q58" s="48"/>
      <c r="R58" s="50"/>
      <c r="S58" s="24"/>
    </row>
    <row r="59" spans="1:19" ht="20.100000000000001" customHeight="1" x14ac:dyDescent="0.2">
      <c r="A59" s="23" t="s">
        <v>22</v>
      </c>
      <c r="B59" s="80" t="s">
        <v>134</v>
      </c>
      <c r="C59" s="7" t="s">
        <v>19</v>
      </c>
      <c r="D59" s="39">
        <v>116</v>
      </c>
      <c r="E59" s="93">
        <v>434.33</v>
      </c>
      <c r="F59" s="7"/>
      <c r="G59" s="50" t="s">
        <v>34</v>
      </c>
      <c r="I59" s="39"/>
      <c r="J59" s="48"/>
      <c r="K59" s="48"/>
      <c r="L59" s="50"/>
      <c r="M59" s="48"/>
      <c r="N59" s="48"/>
      <c r="O59" s="48"/>
      <c r="P59" s="48"/>
      <c r="Q59" s="48"/>
      <c r="R59" s="50"/>
      <c r="S59" s="24"/>
    </row>
    <row r="60" spans="1:19" ht="20.100000000000001" customHeight="1" x14ac:dyDescent="0.2">
      <c r="A60" s="23" t="s">
        <v>22</v>
      </c>
      <c r="B60" s="80" t="s">
        <v>135</v>
      </c>
      <c r="C60" s="7" t="s">
        <v>19</v>
      </c>
      <c r="D60" s="39">
        <v>72</v>
      </c>
      <c r="E60" s="93">
        <v>269.58</v>
      </c>
      <c r="F60" s="7"/>
      <c r="G60" s="50"/>
      <c r="H60" s="39"/>
      <c r="I60" s="39"/>
      <c r="J60" s="48"/>
      <c r="K60" s="48"/>
      <c r="L60" s="50" t="s">
        <v>34</v>
      </c>
      <c r="M60" s="48"/>
      <c r="N60" s="48"/>
      <c r="P60" s="78"/>
      <c r="R60" s="50"/>
      <c r="S60" s="24"/>
    </row>
    <row r="61" spans="1:19" ht="20.100000000000001" customHeight="1" x14ac:dyDescent="0.2">
      <c r="A61" s="23" t="s">
        <v>22</v>
      </c>
      <c r="B61" s="80" t="s">
        <v>136</v>
      </c>
      <c r="C61" s="7" t="s">
        <v>19</v>
      </c>
      <c r="D61" s="39">
        <v>152</v>
      </c>
      <c r="E61" s="93">
        <v>569.12</v>
      </c>
      <c r="F61" s="7"/>
      <c r="G61" s="8"/>
      <c r="H61" s="50"/>
      <c r="I61" s="50"/>
      <c r="J61" s="56"/>
      <c r="K61" s="50" t="s">
        <v>34</v>
      </c>
      <c r="L61" s="56"/>
      <c r="M61" s="56"/>
      <c r="N61" s="56"/>
      <c r="O61" s="50" t="s">
        <v>34</v>
      </c>
      <c r="P61" s="50"/>
      <c r="Q61" s="50" t="s">
        <v>34</v>
      </c>
      <c r="R61" s="56"/>
      <c r="S61" s="29"/>
    </row>
    <row r="62" spans="1:19" ht="32.1" customHeight="1" x14ac:dyDescent="0.2">
      <c r="A62" s="37" t="s">
        <v>99</v>
      </c>
      <c r="B62" s="51" t="s">
        <v>4</v>
      </c>
      <c r="C62" s="54" t="s">
        <v>20</v>
      </c>
      <c r="D62" s="39">
        <v>10</v>
      </c>
      <c r="E62" s="41">
        <v>328.45</v>
      </c>
      <c r="F62" s="7" t="s">
        <v>47</v>
      </c>
      <c r="G62" s="50" t="s">
        <v>34</v>
      </c>
      <c r="H62" s="50" t="s">
        <v>34</v>
      </c>
      <c r="I62" s="50" t="s">
        <v>34</v>
      </c>
      <c r="J62" s="50" t="s">
        <v>34</v>
      </c>
      <c r="K62" s="50" t="s">
        <v>34</v>
      </c>
      <c r="L62" s="50" t="s">
        <v>34</v>
      </c>
      <c r="M62" s="50" t="s">
        <v>34</v>
      </c>
      <c r="N62" s="50" t="s">
        <v>34</v>
      </c>
      <c r="O62" s="50" t="s">
        <v>34</v>
      </c>
      <c r="P62" s="50" t="s">
        <v>34</v>
      </c>
      <c r="Q62" s="50" t="s">
        <v>34</v>
      </c>
      <c r="R62" s="50"/>
      <c r="S62" s="29"/>
    </row>
    <row r="63" spans="1:19" ht="32.1" customHeight="1" x14ac:dyDescent="0.2">
      <c r="A63" s="37" t="s">
        <v>100</v>
      </c>
      <c r="B63" s="51" t="s">
        <v>63</v>
      </c>
      <c r="C63" s="54" t="s">
        <v>17</v>
      </c>
      <c r="D63" s="39">
        <v>6</v>
      </c>
      <c r="E63" s="41">
        <v>115.04</v>
      </c>
      <c r="F63" s="7" t="s">
        <v>47</v>
      </c>
      <c r="G63" s="50"/>
      <c r="H63" s="50"/>
      <c r="I63" s="50" t="s">
        <v>34</v>
      </c>
      <c r="J63" s="50"/>
      <c r="K63" s="50" t="s">
        <v>34</v>
      </c>
      <c r="L63" s="50" t="s">
        <v>34</v>
      </c>
      <c r="M63" s="50"/>
      <c r="N63" s="50" t="s">
        <v>34</v>
      </c>
      <c r="O63" s="50"/>
      <c r="P63" s="50" t="s">
        <v>34</v>
      </c>
      <c r="Q63" s="50" t="s">
        <v>34</v>
      </c>
      <c r="R63" s="55"/>
      <c r="S63" s="29"/>
    </row>
    <row r="64" spans="1:19" ht="32.1" customHeight="1" x14ac:dyDescent="0.2">
      <c r="A64" s="37" t="s">
        <v>101</v>
      </c>
      <c r="B64" s="51" t="s">
        <v>64</v>
      </c>
      <c r="C64" s="54" t="s">
        <v>17</v>
      </c>
      <c r="D64" s="94">
        <v>43</v>
      </c>
      <c r="E64" s="41">
        <v>263.95999999999998</v>
      </c>
      <c r="F64" s="7" t="s">
        <v>47</v>
      </c>
      <c r="G64" s="50" t="s">
        <v>34</v>
      </c>
      <c r="H64" s="50" t="s">
        <v>34</v>
      </c>
      <c r="I64" s="50" t="s">
        <v>34</v>
      </c>
      <c r="J64" s="50" t="s">
        <v>34</v>
      </c>
      <c r="K64" s="50" t="s">
        <v>34</v>
      </c>
      <c r="L64" s="50"/>
      <c r="M64" s="50"/>
      <c r="N64" s="50" t="s">
        <v>34</v>
      </c>
      <c r="O64" s="50" t="s">
        <v>34</v>
      </c>
      <c r="P64" s="50" t="s">
        <v>34</v>
      </c>
      <c r="R64" s="50" t="s">
        <v>34</v>
      </c>
      <c r="S64" s="57"/>
    </row>
    <row r="65" spans="1:19" ht="32.1" customHeight="1" x14ac:dyDescent="0.2">
      <c r="A65" s="37" t="s">
        <v>102</v>
      </c>
      <c r="B65" s="51" t="s">
        <v>46</v>
      </c>
      <c r="C65" s="54" t="s">
        <v>17</v>
      </c>
      <c r="D65" s="94">
        <v>20</v>
      </c>
      <c r="E65" s="41">
        <v>210.95</v>
      </c>
      <c r="F65" s="7" t="s">
        <v>47</v>
      </c>
      <c r="G65" s="50" t="s">
        <v>34</v>
      </c>
      <c r="H65" s="55"/>
      <c r="I65" s="8"/>
      <c r="J65" s="50" t="s">
        <v>34</v>
      </c>
      <c r="K65" s="50" t="s">
        <v>34</v>
      </c>
      <c r="L65" s="24"/>
      <c r="M65" s="55"/>
      <c r="N65" s="50" t="s">
        <v>34</v>
      </c>
      <c r="O65" s="50" t="s">
        <v>34</v>
      </c>
      <c r="Q65" s="50" t="s">
        <v>34</v>
      </c>
      <c r="R65" s="24"/>
      <c r="S65" s="29"/>
    </row>
    <row r="66" spans="1:19" ht="32.1" customHeight="1" x14ac:dyDescent="0.2">
      <c r="A66" s="37" t="s">
        <v>103</v>
      </c>
      <c r="B66" s="51" t="s">
        <v>61</v>
      </c>
      <c r="C66" s="54" t="s">
        <v>17</v>
      </c>
      <c r="D66" s="39">
        <v>24</v>
      </c>
      <c r="E66" s="41">
        <v>211.53</v>
      </c>
      <c r="F66" s="7" t="s">
        <v>47</v>
      </c>
      <c r="G66" s="50"/>
      <c r="H66" s="50" t="s">
        <v>34</v>
      </c>
      <c r="I66" s="50" t="s">
        <v>34</v>
      </c>
      <c r="J66" s="50" t="s">
        <v>34</v>
      </c>
      <c r="K66" s="50" t="s">
        <v>34</v>
      </c>
      <c r="L66" s="50" t="s">
        <v>34</v>
      </c>
      <c r="M66" s="50" t="s">
        <v>34</v>
      </c>
      <c r="N66" s="50" t="s">
        <v>34</v>
      </c>
      <c r="O66" s="50" t="s">
        <v>34</v>
      </c>
      <c r="P66" s="50"/>
      <c r="Q66" s="50" t="s">
        <v>34</v>
      </c>
      <c r="R66" s="50" t="s">
        <v>34</v>
      </c>
      <c r="S66" s="29"/>
    </row>
    <row r="67" spans="1:19" ht="32.1" customHeight="1" x14ac:dyDescent="0.2">
      <c r="A67" s="37" t="s">
        <v>105</v>
      </c>
      <c r="B67" s="51" t="s">
        <v>23</v>
      </c>
      <c r="C67" s="54" t="s">
        <v>62</v>
      </c>
      <c r="D67" s="39">
        <v>320</v>
      </c>
      <c r="E67" s="41">
        <v>480</v>
      </c>
      <c r="F67" s="7" t="s">
        <v>47</v>
      </c>
      <c r="G67" s="50" t="s">
        <v>34</v>
      </c>
      <c r="H67" s="50" t="s">
        <v>34</v>
      </c>
      <c r="I67" s="50" t="s">
        <v>34</v>
      </c>
      <c r="J67" s="50"/>
      <c r="K67" s="24"/>
      <c r="L67" s="50" t="s">
        <v>34</v>
      </c>
      <c r="M67" s="55"/>
      <c r="N67" s="50" t="s">
        <v>34</v>
      </c>
      <c r="O67" s="50" t="s">
        <v>34</v>
      </c>
      <c r="P67" s="50" t="s">
        <v>34</v>
      </c>
      <c r="Q67" s="50" t="s">
        <v>34</v>
      </c>
      <c r="R67" s="50" t="s">
        <v>34</v>
      </c>
      <c r="S67" s="29"/>
    </row>
    <row r="68" spans="1:19" ht="65.25" customHeight="1" x14ac:dyDescent="0.2">
      <c r="A68" s="37" t="s">
        <v>108</v>
      </c>
      <c r="B68" s="51" t="s">
        <v>188</v>
      </c>
      <c r="C68" s="53" t="s">
        <v>104</v>
      </c>
      <c r="D68" s="95">
        <v>2</v>
      </c>
      <c r="E68" s="96">
        <v>1023.26</v>
      </c>
      <c r="F68" s="7" t="s">
        <v>47</v>
      </c>
      <c r="G68" s="75"/>
      <c r="H68" s="75"/>
      <c r="I68" s="75"/>
      <c r="J68" s="75" t="s">
        <v>34</v>
      </c>
      <c r="K68" s="76"/>
      <c r="L68" s="50"/>
      <c r="M68" s="68"/>
      <c r="N68" s="75" t="s">
        <v>34</v>
      </c>
      <c r="O68" s="75"/>
      <c r="P68" s="50"/>
      <c r="Q68" s="75"/>
      <c r="R68" s="75"/>
      <c r="S68" s="29"/>
    </row>
    <row r="69" spans="1:19" ht="46.5" customHeight="1" x14ac:dyDescent="0.2">
      <c r="A69" s="37" t="s">
        <v>107</v>
      </c>
      <c r="B69" s="52" t="s">
        <v>177</v>
      </c>
      <c r="C69" s="53" t="s">
        <v>137</v>
      </c>
      <c r="D69" s="95">
        <v>2</v>
      </c>
      <c r="E69" s="97">
        <v>332.12</v>
      </c>
      <c r="F69" s="53" t="s">
        <v>47</v>
      </c>
      <c r="G69" s="75"/>
      <c r="H69" s="75"/>
      <c r="I69" s="68"/>
      <c r="J69" s="68"/>
      <c r="K69" s="76"/>
      <c r="M69" s="50" t="s">
        <v>34</v>
      </c>
      <c r="N69" s="77"/>
      <c r="O69" s="75"/>
      <c r="P69" s="50" t="s">
        <v>34</v>
      </c>
      <c r="Q69" s="75"/>
      <c r="R69" s="68"/>
      <c r="S69" s="71"/>
    </row>
    <row r="70" spans="1:19" ht="75" customHeight="1" x14ac:dyDescent="0.2">
      <c r="A70" s="37" t="s">
        <v>109</v>
      </c>
      <c r="B70" s="52" t="s">
        <v>178</v>
      </c>
      <c r="C70" s="53" t="s">
        <v>104</v>
      </c>
      <c r="D70" s="95">
        <v>12</v>
      </c>
      <c r="E70" s="95">
        <v>922.86</v>
      </c>
      <c r="F70" s="7" t="s">
        <v>47</v>
      </c>
      <c r="G70" s="68" t="s">
        <v>34</v>
      </c>
      <c r="H70" s="68" t="s">
        <v>34</v>
      </c>
      <c r="J70" s="68" t="s">
        <v>34</v>
      </c>
      <c r="K70" s="68" t="s">
        <v>34</v>
      </c>
      <c r="L70" s="68" t="s">
        <v>34</v>
      </c>
      <c r="N70" s="68" t="s">
        <v>34</v>
      </c>
      <c r="P70" s="68" t="s">
        <v>34</v>
      </c>
      <c r="Q70" s="68" t="s">
        <v>34</v>
      </c>
      <c r="S70" s="25"/>
    </row>
    <row r="71" spans="1:19" ht="52.5" customHeight="1" x14ac:dyDescent="0.2">
      <c r="A71" s="37" t="s">
        <v>182</v>
      </c>
      <c r="B71" s="27" t="s">
        <v>179</v>
      </c>
      <c r="C71" s="23" t="s">
        <v>17</v>
      </c>
      <c r="D71" s="39">
        <v>10</v>
      </c>
      <c r="E71" s="41">
        <v>177.57</v>
      </c>
      <c r="F71" s="7" t="s">
        <v>47</v>
      </c>
      <c r="G71" s="55"/>
      <c r="H71" s="55" t="s">
        <v>34</v>
      </c>
      <c r="I71" s="55" t="s">
        <v>34</v>
      </c>
      <c r="K71" s="55"/>
      <c r="L71" s="55"/>
      <c r="M71" s="55"/>
      <c r="N71" s="68" t="s">
        <v>34</v>
      </c>
      <c r="O71" s="55" t="s">
        <v>34</v>
      </c>
      <c r="P71" s="68" t="s">
        <v>34</v>
      </c>
      <c r="Q71" s="24"/>
      <c r="R71" s="24"/>
      <c r="S71" s="25"/>
    </row>
    <row r="72" spans="1:19" ht="45.75" customHeight="1" x14ac:dyDescent="0.2">
      <c r="A72" s="37" t="s">
        <v>183</v>
      </c>
      <c r="B72" s="27" t="s">
        <v>180</v>
      </c>
      <c r="C72" s="23" t="s">
        <v>106</v>
      </c>
      <c r="D72" s="39">
        <v>6</v>
      </c>
      <c r="E72" s="41">
        <v>522.46</v>
      </c>
      <c r="F72" s="7" t="s">
        <v>47</v>
      </c>
      <c r="G72" s="55"/>
      <c r="I72" s="55" t="s">
        <v>34</v>
      </c>
      <c r="J72" s="55" t="s">
        <v>34</v>
      </c>
      <c r="L72" s="55"/>
      <c r="M72" s="55" t="s">
        <v>34</v>
      </c>
      <c r="N72" s="55"/>
      <c r="O72" s="55"/>
      <c r="P72" s="68" t="s">
        <v>34</v>
      </c>
      <c r="Q72" s="55"/>
      <c r="R72" s="55"/>
      <c r="S72" s="25"/>
    </row>
    <row r="73" spans="1:19" ht="63" customHeight="1" x14ac:dyDescent="0.2">
      <c r="A73" s="37" t="s">
        <v>184</v>
      </c>
      <c r="B73" s="27" t="s">
        <v>181</v>
      </c>
      <c r="C73" s="23" t="s">
        <v>18</v>
      </c>
      <c r="D73" s="39">
        <v>27</v>
      </c>
      <c r="E73" s="41">
        <v>701</v>
      </c>
      <c r="F73" s="7" t="s">
        <v>47</v>
      </c>
      <c r="G73" s="55" t="s">
        <v>34</v>
      </c>
      <c r="H73" s="78"/>
      <c r="I73" s="55" t="s">
        <v>34</v>
      </c>
      <c r="J73" s="55" t="s">
        <v>34</v>
      </c>
      <c r="K73" s="55"/>
      <c r="L73" s="55" t="s">
        <v>34</v>
      </c>
      <c r="M73" s="55" t="s">
        <v>34</v>
      </c>
      <c r="N73" s="55" t="s">
        <v>34</v>
      </c>
      <c r="O73" s="55"/>
      <c r="P73" s="55"/>
      <c r="Q73" s="55" t="s">
        <v>34</v>
      </c>
      <c r="R73" s="55" t="s">
        <v>34</v>
      </c>
      <c r="S73" s="25"/>
    </row>
    <row r="74" spans="1:19" ht="44.25" customHeight="1" x14ac:dyDescent="0.2">
      <c r="A74" s="37" t="s">
        <v>185</v>
      </c>
      <c r="B74" s="52" t="s">
        <v>67</v>
      </c>
      <c r="C74" s="23" t="s">
        <v>20</v>
      </c>
      <c r="D74" s="39">
        <v>4.6500000000000004</v>
      </c>
      <c r="E74" s="62">
        <v>1874.12</v>
      </c>
      <c r="F74" s="7" t="s">
        <v>47</v>
      </c>
      <c r="G74" s="55" t="s">
        <v>34</v>
      </c>
      <c r="H74" s="55" t="s">
        <v>34</v>
      </c>
      <c r="I74" s="55" t="s">
        <v>34</v>
      </c>
      <c r="J74" s="55" t="s">
        <v>34</v>
      </c>
      <c r="K74" s="55" t="s">
        <v>34</v>
      </c>
      <c r="L74" s="55" t="s">
        <v>34</v>
      </c>
      <c r="M74" s="55" t="s">
        <v>34</v>
      </c>
      <c r="N74" s="55" t="s">
        <v>34</v>
      </c>
      <c r="O74" s="55" t="s">
        <v>34</v>
      </c>
      <c r="P74" s="55" t="s">
        <v>34</v>
      </c>
      <c r="Q74" s="55" t="s">
        <v>34</v>
      </c>
      <c r="R74" s="58" t="s">
        <v>34</v>
      </c>
      <c r="S74" s="25"/>
    </row>
    <row r="75" spans="1:19" ht="30" customHeight="1" x14ac:dyDescent="0.2">
      <c r="A75" s="37" t="s">
        <v>189</v>
      </c>
      <c r="B75" s="27" t="s">
        <v>66</v>
      </c>
      <c r="C75" s="23" t="s">
        <v>17</v>
      </c>
      <c r="D75" s="39">
        <v>35</v>
      </c>
      <c r="E75" s="62">
        <v>564.82000000000005</v>
      </c>
      <c r="F75" s="7" t="s">
        <v>47</v>
      </c>
      <c r="G75" s="55" t="s">
        <v>34</v>
      </c>
      <c r="H75" s="55" t="s">
        <v>34</v>
      </c>
      <c r="I75" s="55" t="s">
        <v>34</v>
      </c>
      <c r="J75" s="55" t="s">
        <v>34</v>
      </c>
      <c r="K75" s="55"/>
      <c r="L75" s="55" t="s">
        <v>34</v>
      </c>
      <c r="M75" s="55" t="s">
        <v>34</v>
      </c>
      <c r="N75" s="24"/>
      <c r="O75" s="55"/>
      <c r="P75" s="55" t="s">
        <v>34</v>
      </c>
      <c r="Q75" s="55" t="s">
        <v>34</v>
      </c>
      <c r="R75" s="55"/>
      <c r="S75" s="25"/>
    </row>
    <row r="76" spans="1:19" ht="22.5" customHeight="1" x14ac:dyDescent="0.25">
      <c r="A76" s="8"/>
      <c r="B76" s="59" t="s">
        <v>42</v>
      </c>
      <c r="C76" s="60"/>
      <c r="D76" s="60"/>
      <c r="E76" s="61">
        <f>E34+E38+E39+E43+E48+E49+E52+E53+E54+E62+E63+E64+E65+E66+E67+E68+E69+E70+E71+E72+E73+E74+E75</f>
        <v>15743.060000000001</v>
      </c>
      <c r="F76" s="8"/>
      <c r="G76" s="8"/>
      <c r="H76" s="32"/>
      <c r="I76" s="8"/>
      <c r="J76" s="24"/>
      <c r="K76" s="32"/>
      <c r="L76" s="24"/>
      <c r="M76" s="24"/>
      <c r="N76" s="24"/>
      <c r="O76" s="24"/>
      <c r="P76" s="24"/>
      <c r="Q76" s="24"/>
      <c r="R76" s="24"/>
      <c r="S76" s="48"/>
    </row>
    <row r="77" spans="1:19" ht="22.5" customHeight="1" x14ac:dyDescent="0.2">
      <c r="A77" s="111" t="s">
        <v>202</v>
      </c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3"/>
    </row>
    <row r="78" spans="1:19" ht="49.5" customHeight="1" x14ac:dyDescent="0.25">
      <c r="A78" s="37" t="s">
        <v>110</v>
      </c>
      <c r="B78" s="38" t="s">
        <v>190</v>
      </c>
      <c r="C78" s="39"/>
      <c r="D78" s="9"/>
      <c r="E78" s="84" t="s">
        <v>201</v>
      </c>
      <c r="F78" s="23" t="s">
        <v>193</v>
      </c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67"/>
      <c r="R78" s="67"/>
      <c r="S78" s="47"/>
    </row>
    <row r="79" spans="1:19" ht="22.5" customHeight="1" x14ac:dyDescent="0.25">
      <c r="A79" s="37" t="s">
        <v>22</v>
      </c>
      <c r="B79" s="81" t="s">
        <v>191</v>
      </c>
      <c r="C79" s="39" t="s">
        <v>20</v>
      </c>
      <c r="D79" s="41">
        <v>103.81699999999999</v>
      </c>
      <c r="E79" s="41"/>
      <c r="F79" s="4"/>
      <c r="G79" s="55" t="s">
        <v>34</v>
      </c>
      <c r="H79" s="55" t="s">
        <v>34</v>
      </c>
      <c r="I79" s="55" t="s">
        <v>34</v>
      </c>
      <c r="J79" s="55" t="s">
        <v>34</v>
      </c>
      <c r="K79" s="55" t="s">
        <v>34</v>
      </c>
      <c r="L79" s="55" t="s">
        <v>34</v>
      </c>
      <c r="M79" s="55" t="s">
        <v>34</v>
      </c>
      <c r="N79" s="55" t="s">
        <v>34</v>
      </c>
      <c r="O79" s="55" t="s">
        <v>34</v>
      </c>
      <c r="P79" s="55" t="s">
        <v>34</v>
      </c>
      <c r="Q79" s="55" t="s">
        <v>34</v>
      </c>
      <c r="R79" s="55" t="s">
        <v>34</v>
      </c>
      <c r="S79" s="47"/>
    </row>
    <row r="80" spans="1:19" ht="22.5" customHeight="1" x14ac:dyDescent="0.25">
      <c r="A80" s="37" t="s">
        <v>22</v>
      </c>
      <c r="B80" s="81" t="s">
        <v>192</v>
      </c>
      <c r="C80" s="39" t="s">
        <v>20</v>
      </c>
      <c r="D80" s="41">
        <v>398.96600000000001</v>
      </c>
      <c r="E80" s="41"/>
      <c r="F80" s="4"/>
      <c r="G80" s="55" t="s">
        <v>34</v>
      </c>
      <c r="H80" s="55" t="s">
        <v>34</v>
      </c>
      <c r="I80" s="55" t="s">
        <v>34</v>
      </c>
      <c r="J80" s="55" t="s">
        <v>34</v>
      </c>
      <c r="K80" s="55" t="s">
        <v>34</v>
      </c>
      <c r="L80" s="55" t="s">
        <v>34</v>
      </c>
      <c r="M80" s="55" t="s">
        <v>34</v>
      </c>
      <c r="N80" s="55" t="s">
        <v>34</v>
      </c>
      <c r="O80" s="55" t="s">
        <v>34</v>
      </c>
      <c r="P80" s="55" t="s">
        <v>34</v>
      </c>
      <c r="Q80" s="55" t="s">
        <v>34</v>
      </c>
      <c r="R80" s="55" t="s">
        <v>34</v>
      </c>
      <c r="S80" s="47"/>
    </row>
    <row r="81" spans="1:19" ht="51" customHeight="1" x14ac:dyDescent="0.25">
      <c r="A81" s="37" t="s">
        <v>111</v>
      </c>
      <c r="B81" s="38" t="s">
        <v>194</v>
      </c>
      <c r="C81" s="39"/>
      <c r="D81" s="40"/>
      <c r="E81" s="84" t="s">
        <v>201</v>
      </c>
      <c r="F81" s="23" t="s">
        <v>193</v>
      </c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67"/>
      <c r="R81" s="67"/>
      <c r="S81" s="47"/>
    </row>
    <row r="82" spans="1:19" ht="22.5" customHeight="1" x14ac:dyDescent="0.25">
      <c r="A82" s="37" t="s">
        <v>22</v>
      </c>
      <c r="B82" s="81" t="s">
        <v>191</v>
      </c>
      <c r="C82" s="39" t="s">
        <v>20</v>
      </c>
      <c r="D82" s="41">
        <v>31.85</v>
      </c>
      <c r="E82" s="62"/>
      <c r="F82" s="4"/>
      <c r="G82" s="55" t="s">
        <v>34</v>
      </c>
      <c r="H82" s="55" t="s">
        <v>34</v>
      </c>
      <c r="I82" s="55" t="s">
        <v>34</v>
      </c>
      <c r="J82" s="55" t="s">
        <v>34</v>
      </c>
      <c r="K82" s="55" t="s">
        <v>34</v>
      </c>
      <c r="L82" s="55" t="s">
        <v>34</v>
      </c>
      <c r="M82" s="55" t="s">
        <v>34</v>
      </c>
      <c r="N82" s="55" t="s">
        <v>34</v>
      </c>
      <c r="O82" s="55" t="s">
        <v>34</v>
      </c>
      <c r="P82" s="55" t="s">
        <v>34</v>
      </c>
      <c r="Q82" s="55" t="s">
        <v>34</v>
      </c>
      <c r="R82" s="55" t="s">
        <v>34</v>
      </c>
      <c r="S82" s="47"/>
    </row>
    <row r="83" spans="1:19" ht="21.75" customHeight="1" x14ac:dyDescent="0.25">
      <c r="A83" s="37" t="s">
        <v>22</v>
      </c>
      <c r="B83" s="81" t="s">
        <v>192</v>
      </c>
      <c r="C83" s="39" t="s">
        <v>20</v>
      </c>
      <c r="D83" s="41">
        <v>601.56200000000001</v>
      </c>
      <c r="E83" s="41"/>
      <c r="F83" s="4"/>
      <c r="G83" s="55" t="s">
        <v>34</v>
      </c>
      <c r="H83" s="55" t="s">
        <v>34</v>
      </c>
      <c r="I83" s="55" t="s">
        <v>34</v>
      </c>
      <c r="J83" s="55" t="s">
        <v>34</v>
      </c>
      <c r="K83" s="55" t="s">
        <v>34</v>
      </c>
      <c r="L83" s="55" t="s">
        <v>34</v>
      </c>
      <c r="M83" s="55" t="s">
        <v>34</v>
      </c>
      <c r="N83" s="55" t="s">
        <v>34</v>
      </c>
      <c r="O83" s="55" t="s">
        <v>34</v>
      </c>
      <c r="P83" s="55" t="s">
        <v>34</v>
      </c>
      <c r="Q83" s="55" t="s">
        <v>34</v>
      </c>
      <c r="R83" s="55" t="s">
        <v>34</v>
      </c>
      <c r="S83" s="47"/>
    </row>
    <row r="84" spans="1:19" ht="41.25" customHeight="1" x14ac:dyDescent="0.25">
      <c r="A84" s="37" t="s">
        <v>112</v>
      </c>
      <c r="B84" s="38" t="s">
        <v>195</v>
      </c>
      <c r="C84" s="39" t="s">
        <v>17</v>
      </c>
      <c r="D84" s="40">
        <v>34</v>
      </c>
      <c r="E84" s="84" t="s">
        <v>201</v>
      </c>
      <c r="F84" s="23" t="s">
        <v>193</v>
      </c>
      <c r="G84" s="55" t="s">
        <v>34</v>
      </c>
      <c r="H84" s="67" t="s">
        <v>34</v>
      </c>
      <c r="I84" s="67" t="s">
        <v>34</v>
      </c>
      <c r="J84" s="67" t="s">
        <v>34</v>
      </c>
      <c r="K84" s="67" t="s">
        <v>34</v>
      </c>
      <c r="L84" s="67" t="s">
        <v>34</v>
      </c>
      <c r="M84" s="67" t="s">
        <v>34</v>
      </c>
      <c r="N84" s="67" t="s">
        <v>34</v>
      </c>
      <c r="O84" s="55" t="s">
        <v>34</v>
      </c>
      <c r="P84" s="55" t="s">
        <v>34</v>
      </c>
      <c r="Q84" s="55" t="s">
        <v>34</v>
      </c>
      <c r="R84" s="55" t="s">
        <v>34</v>
      </c>
      <c r="S84" s="47"/>
    </row>
    <row r="85" spans="1:19" ht="19.5" hidden="1" customHeight="1" x14ac:dyDescent="0.25">
      <c r="A85" s="20"/>
      <c r="B85" s="59" t="s">
        <v>42</v>
      </c>
      <c r="C85" s="33"/>
      <c r="D85" s="34"/>
      <c r="E85" s="61">
        <f>SUM(E78:E84)</f>
        <v>0</v>
      </c>
      <c r="F85" s="4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49"/>
    </row>
    <row r="86" spans="1:19" ht="21.75" customHeight="1" x14ac:dyDescent="0.2">
      <c r="A86" s="127" t="s">
        <v>187</v>
      </c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8"/>
    </row>
    <row r="87" spans="1:19" ht="39" customHeight="1" x14ac:dyDescent="0.25">
      <c r="A87" s="37" t="s">
        <v>119</v>
      </c>
      <c r="B87" s="27" t="s">
        <v>77</v>
      </c>
      <c r="C87" s="23" t="s">
        <v>76</v>
      </c>
      <c r="D87" s="40">
        <v>464</v>
      </c>
      <c r="E87" s="69">
        <f>2097.922+1007+1254.2</f>
        <v>4359.1220000000003</v>
      </c>
      <c r="F87" s="23" t="s">
        <v>113</v>
      </c>
      <c r="G87" s="55" t="s">
        <v>34</v>
      </c>
      <c r="H87" s="55" t="s">
        <v>34</v>
      </c>
      <c r="I87" s="55" t="s">
        <v>34</v>
      </c>
      <c r="J87" s="55" t="s">
        <v>34</v>
      </c>
      <c r="K87" s="55" t="s">
        <v>34</v>
      </c>
      <c r="L87" s="55" t="s">
        <v>34</v>
      </c>
      <c r="M87" s="55" t="s">
        <v>34</v>
      </c>
      <c r="N87" s="55" t="s">
        <v>34</v>
      </c>
      <c r="O87" s="55" t="s">
        <v>34</v>
      </c>
      <c r="P87" s="55" t="s">
        <v>34</v>
      </c>
      <c r="Q87" s="55" t="s">
        <v>34</v>
      </c>
      <c r="R87" s="55" t="s">
        <v>34</v>
      </c>
      <c r="S87" s="47"/>
    </row>
    <row r="88" spans="1:19" ht="66.75" customHeight="1" x14ac:dyDescent="0.25">
      <c r="A88" s="37" t="s">
        <v>120</v>
      </c>
      <c r="B88" s="27" t="s">
        <v>78</v>
      </c>
      <c r="C88" s="23" t="s">
        <v>76</v>
      </c>
      <c r="D88" s="40">
        <v>464</v>
      </c>
      <c r="E88" s="69">
        <f>3361.8+7669+2800</f>
        <v>13830.8</v>
      </c>
      <c r="F88" s="23" t="s">
        <v>113</v>
      </c>
      <c r="G88" s="55" t="s">
        <v>34</v>
      </c>
      <c r="H88" s="55" t="s">
        <v>34</v>
      </c>
      <c r="I88" s="55" t="s">
        <v>34</v>
      </c>
      <c r="J88" s="55" t="s">
        <v>34</v>
      </c>
      <c r="K88" s="55" t="s">
        <v>34</v>
      </c>
      <c r="L88" s="55" t="s">
        <v>34</v>
      </c>
      <c r="M88" s="55" t="s">
        <v>34</v>
      </c>
      <c r="N88" s="55" t="s">
        <v>34</v>
      </c>
      <c r="O88" s="55" t="s">
        <v>34</v>
      </c>
      <c r="P88" s="55" t="s">
        <v>34</v>
      </c>
      <c r="Q88" s="55" t="s">
        <v>34</v>
      </c>
      <c r="R88" s="55" t="s">
        <v>34</v>
      </c>
      <c r="S88" s="47"/>
    </row>
    <row r="89" spans="1:19" ht="51.75" customHeight="1" x14ac:dyDescent="0.25">
      <c r="A89" s="37" t="s">
        <v>121</v>
      </c>
      <c r="B89" s="52" t="s">
        <v>79</v>
      </c>
      <c r="C89" s="23" t="s">
        <v>76</v>
      </c>
      <c r="D89" s="40">
        <v>464</v>
      </c>
      <c r="E89" s="69">
        <v>4426.6000000000004</v>
      </c>
      <c r="F89" s="23" t="s">
        <v>113</v>
      </c>
      <c r="G89" s="55" t="s">
        <v>34</v>
      </c>
      <c r="H89" s="55" t="s">
        <v>34</v>
      </c>
      <c r="I89" s="55" t="s">
        <v>34</v>
      </c>
      <c r="J89" s="55" t="s">
        <v>34</v>
      </c>
      <c r="K89" s="55" t="s">
        <v>34</v>
      </c>
      <c r="L89" s="55" t="s">
        <v>34</v>
      </c>
      <c r="M89" s="55" t="s">
        <v>34</v>
      </c>
      <c r="N89" s="55" t="s">
        <v>34</v>
      </c>
      <c r="O89" s="55" t="s">
        <v>34</v>
      </c>
      <c r="P89" s="55" t="s">
        <v>34</v>
      </c>
      <c r="Q89" s="55" t="s">
        <v>34</v>
      </c>
      <c r="R89" s="55" t="s">
        <v>34</v>
      </c>
      <c r="S89" s="47"/>
    </row>
    <row r="90" spans="1:19" ht="63.75" customHeight="1" x14ac:dyDescent="0.25">
      <c r="A90" s="37" t="s">
        <v>122</v>
      </c>
      <c r="B90" s="52" t="s">
        <v>80</v>
      </c>
      <c r="C90" s="23" t="s">
        <v>76</v>
      </c>
      <c r="D90" s="40">
        <v>360</v>
      </c>
      <c r="E90" s="69">
        <v>3302</v>
      </c>
      <c r="F90" s="23" t="s">
        <v>113</v>
      </c>
      <c r="G90" s="55" t="s">
        <v>34</v>
      </c>
      <c r="H90" s="55" t="s">
        <v>34</v>
      </c>
      <c r="I90" s="55" t="s">
        <v>34</v>
      </c>
      <c r="J90" s="55" t="s">
        <v>34</v>
      </c>
      <c r="K90" s="55" t="s">
        <v>34</v>
      </c>
      <c r="L90" s="55" t="s">
        <v>34</v>
      </c>
      <c r="M90" s="55" t="s">
        <v>34</v>
      </c>
      <c r="N90" s="55" t="s">
        <v>34</v>
      </c>
      <c r="O90" s="55" t="s">
        <v>34</v>
      </c>
      <c r="P90" s="55" t="s">
        <v>34</v>
      </c>
      <c r="Q90" s="55" t="s">
        <v>34</v>
      </c>
      <c r="R90" s="55" t="s">
        <v>34</v>
      </c>
      <c r="S90" s="47"/>
    </row>
    <row r="91" spans="1:19" ht="32.1" customHeight="1" x14ac:dyDescent="0.25">
      <c r="A91" s="37" t="s">
        <v>123</v>
      </c>
      <c r="B91" s="52" t="s">
        <v>116</v>
      </c>
      <c r="C91" s="23" t="s">
        <v>76</v>
      </c>
      <c r="D91" s="40">
        <v>15</v>
      </c>
      <c r="E91" s="69">
        <v>811.5</v>
      </c>
      <c r="F91" s="23" t="s">
        <v>113</v>
      </c>
      <c r="G91" s="55" t="s">
        <v>34</v>
      </c>
      <c r="H91" s="55" t="s">
        <v>34</v>
      </c>
      <c r="I91" s="55" t="s">
        <v>34</v>
      </c>
      <c r="J91" s="55" t="s">
        <v>34</v>
      </c>
      <c r="K91" s="55" t="s">
        <v>34</v>
      </c>
      <c r="L91" s="55" t="s">
        <v>34</v>
      </c>
      <c r="M91" s="55" t="s">
        <v>34</v>
      </c>
      <c r="N91" s="55" t="s">
        <v>34</v>
      </c>
      <c r="O91" s="55" t="s">
        <v>34</v>
      </c>
      <c r="P91" s="55" t="s">
        <v>34</v>
      </c>
      <c r="Q91" s="55" t="s">
        <v>34</v>
      </c>
      <c r="R91" s="55" t="s">
        <v>34</v>
      </c>
      <c r="S91" s="47"/>
    </row>
    <row r="92" spans="1:19" ht="32.1" customHeight="1" x14ac:dyDescent="0.25">
      <c r="A92" s="37" t="s">
        <v>124</v>
      </c>
      <c r="B92" s="52" t="s">
        <v>117</v>
      </c>
      <c r="C92" s="23" t="s">
        <v>76</v>
      </c>
      <c r="D92" s="40">
        <v>23</v>
      </c>
      <c r="E92" s="69">
        <v>918.2</v>
      </c>
      <c r="F92" s="23" t="s">
        <v>113</v>
      </c>
      <c r="G92" s="55" t="s">
        <v>34</v>
      </c>
      <c r="H92" s="55" t="s">
        <v>34</v>
      </c>
      <c r="I92" s="55" t="s">
        <v>34</v>
      </c>
      <c r="J92" s="55" t="s">
        <v>34</v>
      </c>
      <c r="K92" s="55" t="s">
        <v>34</v>
      </c>
      <c r="L92" s="55" t="s">
        <v>34</v>
      </c>
      <c r="M92" s="55" t="s">
        <v>34</v>
      </c>
      <c r="N92" s="55" t="s">
        <v>34</v>
      </c>
      <c r="O92" s="55" t="s">
        <v>34</v>
      </c>
      <c r="P92" s="55" t="s">
        <v>34</v>
      </c>
      <c r="Q92" s="55" t="s">
        <v>34</v>
      </c>
      <c r="R92" s="55" t="s">
        <v>34</v>
      </c>
      <c r="S92" s="47"/>
    </row>
    <row r="93" spans="1:19" ht="32.1" customHeight="1" x14ac:dyDescent="0.25">
      <c r="A93" s="37" t="s">
        <v>125</v>
      </c>
      <c r="B93" s="52" t="s">
        <v>118</v>
      </c>
      <c r="C93" s="23" t="s">
        <v>76</v>
      </c>
      <c r="D93" s="40">
        <v>43</v>
      </c>
      <c r="E93" s="69">
        <v>1201.5</v>
      </c>
      <c r="F93" s="23" t="s">
        <v>113</v>
      </c>
      <c r="G93" s="55" t="s">
        <v>34</v>
      </c>
      <c r="H93" s="55" t="s">
        <v>34</v>
      </c>
      <c r="I93" s="55" t="s">
        <v>34</v>
      </c>
      <c r="J93" s="55" t="s">
        <v>34</v>
      </c>
      <c r="K93" s="55" t="s">
        <v>34</v>
      </c>
      <c r="L93" s="55" t="s">
        <v>34</v>
      </c>
      <c r="M93" s="55" t="s">
        <v>34</v>
      </c>
      <c r="N93" s="55" t="s">
        <v>34</v>
      </c>
      <c r="O93" s="55" t="s">
        <v>34</v>
      </c>
      <c r="P93" s="55" t="s">
        <v>34</v>
      </c>
      <c r="Q93" s="55" t="s">
        <v>34</v>
      </c>
      <c r="R93" s="55" t="s">
        <v>34</v>
      </c>
      <c r="S93" s="47"/>
    </row>
    <row r="94" spans="1:19" ht="32.1" customHeight="1" x14ac:dyDescent="0.25">
      <c r="A94" s="37" t="s">
        <v>126</v>
      </c>
      <c r="B94" s="52" t="s">
        <v>82</v>
      </c>
      <c r="C94" s="23" t="s">
        <v>76</v>
      </c>
      <c r="D94" s="40">
        <v>81</v>
      </c>
      <c r="E94" s="69">
        <v>1930.9</v>
      </c>
      <c r="F94" s="23" t="s">
        <v>113</v>
      </c>
      <c r="G94" s="55" t="s">
        <v>34</v>
      </c>
      <c r="H94" s="55" t="s">
        <v>34</v>
      </c>
      <c r="I94" s="55" t="s">
        <v>34</v>
      </c>
      <c r="J94" s="55" t="s">
        <v>34</v>
      </c>
      <c r="K94" s="55" t="s">
        <v>34</v>
      </c>
      <c r="L94" s="55" t="s">
        <v>34</v>
      </c>
      <c r="M94" s="55" t="s">
        <v>34</v>
      </c>
      <c r="N94" s="55" t="s">
        <v>34</v>
      </c>
      <c r="O94" s="55" t="s">
        <v>34</v>
      </c>
      <c r="P94" s="55" t="s">
        <v>34</v>
      </c>
      <c r="Q94" s="55" t="s">
        <v>34</v>
      </c>
      <c r="R94" s="55" t="s">
        <v>34</v>
      </c>
      <c r="S94" s="47"/>
    </row>
    <row r="95" spans="1:19" ht="32.1" customHeight="1" x14ac:dyDescent="0.25">
      <c r="A95" s="37" t="s">
        <v>127</v>
      </c>
      <c r="B95" s="52" t="s">
        <v>81</v>
      </c>
      <c r="C95" s="23" t="s">
        <v>76</v>
      </c>
      <c r="D95" s="40">
        <v>352</v>
      </c>
      <c r="E95" s="69">
        <v>958.8</v>
      </c>
      <c r="F95" s="23" t="s">
        <v>113</v>
      </c>
      <c r="G95" s="55" t="s">
        <v>34</v>
      </c>
      <c r="H95" s="55" t="s">
        <v>34</v>
      </c>
      <c r="I95" s="55" t="s">
        <v>34</v>
      </c>
      <c r="J95" s="55" t="s">
        <v>34</v>
      </c>
      <c r="K95" s="55" t="s">
        <v>34</v>
      </c>
      <c r="L95" s="55" t="s">
        <v>34</v>
      </c>
      <c r="M95" s="55" t="s">
        <v>34</v>
      </c>
      <c r="N95" s="55" t="s">
        <v>34</v>
      </c>
      <c r="O95" s="55" t="s">
        <v>34</v>
      </c>
      <c r="P95" s="55" t="s">
        <v>34</v>
      </c>
      <c r="Q95" s="55" t="s">
        <v>34</v>
      </c>
      <c r="R95" s="55" t="s">
        <v>34</v>
      </c>
      <c r="S95" s="47"/>
    </row>
    <row r="96" spans="1:19" ht="44.25" customHeight="1" x14ac:dyDescent="0.25">
      <c r="A96" s="37" t="s">
        <v>128</v>
      </c>
      <c r="B96" s="52" t="s">
        <v>83</v>
      </c>
      <c r="C96" s="23" t="s">
        <v>76</v>
      </c>
      <c r="D96" s="40">
        <v>400</v>
      </c>
      <c r="E96" s="69">
        <f>600+1000+105</f>
        <v>1705</v>
      </c>
      <c r="F96" s="23" t="s">
        <v>113</v>
      </c>
      <c r="G96" s="55" t="s">
        <v>34</v>
      </c>
      <c r="H96" s="55" t="s">
        <v>34</v>
      </c>
      <c r="I96" s="55" t="s">
        <v>34</v>
      </c>
      <c r="J96" s="55" t="s">
        <v>34</v>
      </c>
      <c r="K96" s="55" t="s">
        <v>34</v>
      </c>
      <c r="L96" s="55" t="s">
        <v>34</v>
      </c>
      <c r="M96" s="55" t="s">
        <v>34</v>
      </c>
      <c r="N96" s="55" t="s">
        <v>34</v>
      </c>
      <c r="O96" s="55" t="s">
        <v>34</v>
      </c>
      <c r="P96" s="55" t="s">
        <v>34</v>
      </c>
      <c r="Q96" s="55" t="s">
        <v>34</v>
      </c>
      <c r="R96" s="55" t="s">
        <v>34</v>
      </c>
      <c r="S96" s="47"/>
    </row>
    <row r="97" spans="1:19" ht="23.25" customHeight="1" x14ac:dyDescent="0.25">
      <c r="A97" s="20"/>
      <c r="B97" s="64" t="s">
        <v>42</v>
      </c>
      <c r="C97" s="61"/>
      <c r="D97" s="61"/>
      <c r="E97" s="61">
        <v>30504.2</v>
      </c>
      <c r="F97" s="4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49"/>
    </row>
    <row r="98" spans="1:19" ht="24.75" customHeight="1" x14ac:dyDescent="0.2">
      <c r="A98" s="111" t="s">
        <v>75</v>
      </c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3"/>
    </row>
    <row r="99" spans="1:19" ht="123" customHeight="1" x14ac:dyDescent="0.25">
      <c r="A99" s="37" t="s">
        <v>68</v>
      </c>
      <c r="B99" s="27" t="s">
        <v>52</v>
      </c>
      <c r="C99" s="39"/>
      <c r="D99" s="9"/>
      <c r="E99" s="61">
        <v>3215.5</v>
      </c>
      <c r="F99" s="7" t="s">
        <v>53</v>
      </c>
      <c r="G99" s="55" t="s">
        <v>34</v>
      </c>
      <c r="H99" s="55" t="s">
        <v>34</v>
      </c>
      <c r="I99" s="55" t="s">
        <v>34</v>
      </c>
      <c r="J99" s="55" t="s">
        <v>34</v>
      </c>
      <c r="K99" s="55" t="s">
        <v>34</v>
      </c>
      <c r="L99" s="55" t="s">
        <v>34</v>
      </c>
      <c r="M99" s="55" t="s">
        <v>34</v>
      </c>
      <c r="N99" s="55" t="s">
        <v>34</v>
      </c>
      <c r="O99" s="55" t="s">
        <v>34</v>
      </c>
      <c r="P99" s="55" t="s">
        <v>34</v>
      </c>
      <c r="Q99" s="55" t="s">
        <v>34</v>
      </c>
      <c r="R99" s="55" t="s">
        <v>34</v>
      </c>
      <c r="S99" s="4"/>
    </row>
    <row r="100" spans="1:19" ht="25.5" customHeight="1" x14ac:dyDescent="0.2">
      <c r="A100" s="123" t="s">
        <v>49</v>
      </c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5"/>
    </row>
    <row r="101" spans="1:19" ht="52.5" customHeight="1" x14ac:dyDescent="0.25">
      <c r="A101" s="37" t="s">
        <v>71</v>
      </c>
      <c r="B101" s="65" t="s">
        <v>115</v>
      </c>
      <c r="C101" s="23" t="s">
        <v>65</v>
      </c>
      <c r="D101" s="72">
        <v>50</v>
      </c>
      <c r="E101" s="73" t="s">
        <v>114</v>
      </c>
      <c r="F101" s="23" t="s">
        <v>113</v>
      </c>
      <c r="G101" s="55" t="s">
        <v>34</v>
      </c>
      <c r="H101" s="55" t="s">
        <v>34</v>
      </c>
      <c r="I101" s="55" t="s">
        <v>34</v>
      </c>
      <c r="J101" s="55" t="s">
        <v>34</v>
      </c>
      <c r="K101" s="55" t="s">
        <v>34</v>
      </c>
      <c r="L101" s="55" t="s">
        <v>34</v>
      </c>
      <c r="M101" s="55" t="s">
        <v>34</v>
      </c>
      <c r="N101" s="55" t="s">
        <v>34</v>
      </c>
      <c r="O101" s="55" t="s">
        <v>34</v>
      </c>
      <c r="P101" s="55" t="s">
        <v>34</v>
      </c>
      <c r="Q101" s="55" t="s">
        <v>34</v>
      </c>
      <c r="R101" s="55" t="s">
        <v>34</v>
      </c>
      <c r="S101" s="35"/>
    </row>
    <row r="102" spans="1:19" ht="23.25" customHeight="1" x14ac:dyDescent="0.2">
      <c r="A102" s="108" t="s">
        <v>48</v>
      </c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10"/>
    </row>
    <row r="103" spans="1:19" ht="29.25" customHeight="1" x14ac:dyDescent="0.25">
      <c r="A103" s="66" t="s">
        <v>72</v>
      </c>
      <c r="B103" s="27" t="s">
        <v>47</v>
      </c>
      <c r="C103" s="36"/>
      <c r="D103" s="36"/>
      <c r="E103" s="69">
        <v>1404.61</v>
      </c>
      <c r="F103" s="8" t="s">
        <v>47</v>
      </c>
      <c r="G103" s="55" t="s">
        <v>34</v>
      </c>
      <c r="H103" s="55" t="s">
        <v>34</v>
      </c>
      <c r="I103" s="55" t="s">
        <v>34</v>
      </c>
      <c r="J103" s="55" t="s">
        <v>34</v>
      </c>
      <c r="K103" s="55" t="s">
        <v>34</v>
      </c>
      <c r="L103" s="55" t="s">
        <v>34</v>
      </c>
      <c r="M103" s="55" t="s">
        <v>34</v>
      </c>
      <c r="N103" s="55" t="s">
        <v>34</v>
      </c>
      <c r="O103" s="55" t="s">
        <v>34</v>
      </c>
      <c r="P103" s="55" t="s">
        <v>34</v>
      </c>
      <c r="Q103" s="55" t="s">
        <v>34</v>
      </c>
      <c r="R103" s="55" t="s">
        <v>34</v>
      </c>
      <c r="S103" s="4"/>
    </row>
    <row r="104" spans="1:19" ht="53.25" customHeight="1" x14ac:dyDescent="0.25">
      <c r="A104" s="66" t="s">
        <v>73</v>
      </c>
      <c r="B104" s="27" t="s">
        <v>186</v>
      </c>
      <c r="C104" s="82" t="s">
        <v>196</v>
      </c>
      <c r="D104" s="36"/>
      <c r="E104" s="69">
        <v>2000</v>
      </c>
      <c r="F104" s="23" t="s">
        <v>113</v>
      </c>
      <c r="G104" s="55"/>
      <c r="H104" s="55"/>
      <c r="I104" s="55"/>
      <c r="J104" s="55"/>
      <c r="K104" s="55"/>
      <c r="L104" s="55"/>
      <c r="M104" s="55"/>
      <c r="N104" s="55" t="s">
        <v>34</v>
      </c>
      <c r="O104" s="55" t="s">
        <v>34</v>
      </c>
      <c r="P104" s="55" t="s">
        <v>34</v>
      </c>
      <c r="Q104" s="55" t="s">
        <v>34</v>
      </c>
      <c r="R104" s="55" t="s">
        <v>34</v>
      </c>
      <c r="S104" s="4"/>
    </row>
    <row r="105" spans="1:19" ht="21.75" customHeight="1" x14ac:dyDescent="0.2">
      <c r="A105" s="6"/>
      <c r="B105" s="59" t="s">
        <v>42</v>
      </c>
      <c r="C105" s="36"/>
      <c r="D105" s="36"/>
      <c r="E105" s="61">
        <f>SUM(E103:E104)</f>
        <v>3404.6099999999997</v>
      </c>
      <c r="F105" s="43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</row>
    <row r="106" spans="1:19" ht="29.25" customHeight="1" x14ac:dyDescent="0.2">
      <c r="A106" s="108" t="s">
        <v>54</v>
      </c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10"/>
    </row>
    <row r="107" spans="1:19" ht="65.25" customHeight="1" x14ac:dyDescent="0.25">
      <c r="A107" s="66" t="s">
        <v>74</v>
      </c>
      <c r="B107" s="27" t="s">
        <v>50</v>
      </c>
      <c r="C107" s="36"/>
      <c r="D107" s="36"/>
      <c r="E107" s="69">
        <v>1500</v>
      </c>
      <c r="F107" s="74" t="s">
        <v>138</v>
      </c>
      <c r="G107" s="55" t="s">
        <v>34</v>
      </c>
      <c r="H107" s="55" t="s">
        <v>34</v>
      </c>
      <c r="I107" s="55" t="s">
        <v>34</v>
      </c>
      <c r="J107" s="55" t="s">
        <v>34</v>
      </c>
      <c r="K107" s="55" t="s">
        <v>34</v>
      </c>
      <c r="L107" s="55" t="s">
        <v>34</v>
      </c>
      <c r="M107" s="55" t="s">
        <v>34</v>
      </c>
      <c r="N107" s="55" t="s">
        <v>34</v>
      </c>
      <c r="O107" s="55" t="s">
        <v>34</v>
      </c>
      <c r="P107" s="55" t="s">
        <v>34</v>
      </c>
      <c r="Q107" s="55" t="s">
        <v>34</v>
      </c>
      <c r="R107" s="55" t="s">
        <v>34</v>
      </c>
      <c r="S107" s="4"/>
    </row>
    <row r="108" spans="1:19" ht="25.5" customHeight="1" x14ac:dyDescent="0.3">
      <c r="A108" s="8"/>
      <c r="B108" s="44" t="s">
        <v>70</v>
      </c>
      <c r="C108" s="4"/>
      <c r="D108" s="13"/>
      <c r="E108" s="63">
        <f>E30+E31+E32+E76+E85+E97+E99+E105+E107</f>
        <v>73970.944999999992</v>
      </c>
      <c r="F108" s="5"/>
      <c r="G108" s="15"/>
      <c r="H108" s="15"/>
      <c r="I108" s="15"/>
      <c r="J108" s="22"/>
      <c r="K108" s="22"/>
      <c r="L108" s="22"/>
      <c r="M108" s="22"/>
      <c r="N108" s="22"/>
      <c r="O108" s="22"/>
      <c r="P108" s="22"/>
      <c r="Q108" s="22"/>
      <c r="R108" s="22"/>
      <c r="S108" s="50"/>
    </row>
    <row r="122" spans="7:7" x14ac:dyDescent="0.2">
      <c r="G122" s="19"/>
    </row>
  </sheetData>
  <mergeCells count="35">
    <mergeCell ref="A106:S106"/>
    <mergeCell ref="A77:S77"/>
    <mergeCell ref="Q6:R6"/>
    <mergeCell ref="A9:S9"/>
    <mergeCell ref="B10:E10"/>
    <mergeCell ref="A5:A7"/>
    <mergeCell ref="F11:F12"/>
    <mergeCell ref="S5:S7"/>
    <mergeCell ref="K6:L6"/>
    <mergeCell ref="A86:S86"/>
    <mergeCell ref="B15:E15"/>
    <mergeCell ref="F13:F14"/>
    <mergeCell ref="B5:B7"/>
    <mergeCell ref="C5:C7"/>
    <mergeCell ref="D5:D7"/>
    <mergeCell ref="E5:E7"/>
    <mergeCell ref="B12:E12"/>
    <mergeCell ref="B13:E13"/>
    <mergeCell ref="A102:S102"/>
    <mergeCell ref="A98:S98"/>
    <mergeCell ref="A16:S16"/>
    <mergeCell ref="A17:S17"/>
    <mergeCell ref="F5:F7"/>
    <mergeCell ref="A100:S100"/>
    <mergeCell ref="G5:R5"/>
    <mergeCell ref="A33:S33"/>
    <mergeCell ref="B11:E11"/>
    <mergeCell ref="B14:E14"/>
    <mergeCell ref="M1:S1"/>
    <mergeCell ref="A3:S3"/>
    <mergeCell ref="A2:S2"/>
    <mergeCell ref="M6:N6"/>
    <mergeCell ref="O6:P6"/>
    <mergeCell ref="G6:H6"/>
    <mergeCell ref="I6:J6"/>
  </mergeCells>
  <phoneticPr fontId="12" type="noConversion"/>
  <pageMargins left="0.51181102362204722" right="0.19685039370078741" top="0.15748031496062992" bottom="0.15748031496062992" header="0" footer="0"/>
  <pageSetup paperSize="9" scale="86" orientation="landscape" r:id="rId1"/>
  <headerFooter alignWithMargins="0"/>
  <rowBreaks count="4" manualBreakCount="4">
    <brk id="15" max="16383" man="1"/>
    <brk id="27" max="18" man="1"/>
    <brk id="85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2018-19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тишкова</dc:creator>
  <cp:lastModifiedBy>Мустафина Екатерина Айратовна</cp:lastModifiedBy>
  <cp:lastPrinted>2018-04-27T14:30:59Z</cp:lastPrinted>
  <dcterms:created xsi:type="dcterms:W3CDTF">2010-07-14T04:41:54Z</dcterms:created>
  <dcterms:modified xsi:type="dcterms:W3CDTF">2018-05-10T12:09:00Z</dcterms:modified>
</cp:coreProperties>
</file>